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0100" windowHeight="9270"/>
  </bookViews>
  <sheets>
    <sheet name="Table 2016" sheetId="1" r:id="rId1"/>
  </sheets>
  <externalReferences>
    <externalReference r:id="rId2"/>
    <externalReference r:id="rId3"/>
    <externalReference r:id="rId4"/>
    <externalReference r:id="rId5"/>
  </externalReferences>
  <definedNames>
    <definedName name="_cls1" localSheetId="0">[1]LMmapCode!$F$3</definedName>
    <definedName name="_cls1">[2]LMmapCode!$F$3</definedName>
    <definedName name="_cls2" localSheetId="0">[1]LMmapCode!$F$4</definedName>
    <definedName name="_cls2">[2]LMmapCode!$F$4</definedName>
    <definedName name="_cls3" localSheetId="0">[1]LMmapCode!$F$5</definedName>
    <definedName name="_cls3">[2]LMmapCode!$F$5</definedName>
    <definedName name="_cls4" localSheetId="0">[1]LMmapCode!$F$6</definedName>
    <definedName name="_cls4">[2]LMmapCode!$F$6</definedName>
    <definedName name="_cls5" localSheetId="0">[1]LMmapCode!$F$7</definedName>
    <definedName name="_cls5">[2]LMmapCode!$F$7</definedName>
    <definedName name="_cls6" localSheetId="0">[1]LMmapCode!$F$8</definedName>
    <definedName name="_cls6">[2]LMmapCode!$F$8</definedName>
    <definedName name="actReg" localSheetId="0">[1]LMmapCode!$J$11</definedName>
    <definedName name="actReg">[2]LMmapCode!$J$11</definedName>
    <definedName name="actRegCode" localSheetId="0">[1]LMmapCode!$J$13</definedName>
    <definedName name="actRegCode">[2]LMmapCode!$J$13</definedName>
    <definedName name="actRegValue" localSheetId="0">[1]LMmapCode!$J$12</definedName>
    <definedName name="actRegValue">[2]LMmapCode!$J$12</definedName>
    <definedName name="cls0" localSheetId="0">[1]LMmapCode!$F$8</definedName>
    <definedName name="cls0">[2]LMmapCode!$F$8</definedName>
    <definedName name="clsValue" localSheetId="0">[1]LMmapCode!$J$3:$K$8</definedName>
    <definedName name="clsValue">[2]LMmapCode!$J$3:$K$8</definedName>
    <definedName name="country" localSheetId="0">'[3]Country &amp; ID'!$A$2:$A$237</definedName>
    <definedName name="country">'[4]Country &amp; ID'!$A$2:$A$237</definedName>
    <definedName name="_xlnm.Print_Area" localSheetId="0">'Table 2016'!$A$2:$AQ$166</definedName>
    <definedName name="RegData" localSheetId="0">[1]W1_1990Data!$K$7:$L$7</definedName>
    <definedName name="RegData">[2]W1_1990Data!$K$7:$L$7</definedName>
  </definedNames>
  <calcPr calcId="145621"/>
</workbook>
</file>

<file path=xl/calcChain.xml><?xml version="1.0" encoding="utf-8"?>
<calcChain xmlns="http://schemas.openxmlformats.org/spreadsheetml/2006/main">
  <c r="AP29" i="1" l="1"/>
  <c r="AN29" i="1"/>
  <c r="AL29" i="1"/>
  <c r="AJ29" i="1"/>
  <c r="AH29" i="1"/>
  <c r="AF29" i="1"/>
  <c r="AD29" i="1"/>
  <c r="AB29" i="1"/>
  <c r="Z29" i="1"/>
  <c r="X29" i="1"/>
  <c r="V29" i="1"/>
  <c r="T29" i="1"/>
  <c r="R29" i="1"/>
  <c r="P29" i="1"/>
  <c r="N29" i="1"/>
  <c r="L29" i="1"/>
  <c r="J29" i="1"/>
  <c r="H29" i="1"/>
  <c r="F29" i="1"/>
  <c r="D29" i="1"/>
</calcChain>
</file>

<file path=xl/sharedStrings.xml><?xml version="1.0" encoding="utf-8"?>
<sst xmlns="http://schemas.openxmlformats.org/spreadsheetml/2006/main" count="1303" uniqueCount="139">
  <si>
    <t>Environmental Indicators and Selected Time Series</t>
  </si>
  <si>
    <t>Population connected to wastewater collecting system</t>
  </si>
  <si>
    <t>Choose a country from the following drop-down list:</t>
  </si>
  <si>
    <t>Albania</t>
  </si>
  <si>
    <t>Country</t>
  </si>
  <si>
    <t>Source</t>
  </si>
  <si>
    <t>%</t>
  </si>
  <si>
    <t>U</t>
  </si>
  <si>
    <t>...</t>
  </si>
  <si>
    <t>Algeria</t>
  </si>
  <si>
    <t>Andorra</t>
  </si>
  <si>
    <t>Argentina</t>
  </si>
  <si>
    <t>Armenia</t>
  </si>
  <si>
    <t>Australia</t>
  </si>
  <si>
    <t>O</t>
  </si>
  <si>
    <t>Austria</t>
  </si>
  <si>
    <t>Azerbaijan</t>
  </si>
  <si>
    <t>Bahrain</t>
  </si>
  <si>
    <t>Belarus</t>
  </si>
  <si>
    <t>Belgium</t>
  </si>
  <si>
    <t>Belize</t>
  </si>
  <si>
    <t>Bermuda</t>
  </si>
  <si>
    <t>Bolivia (Plurinational State of)</t>
  </si>
  <si>
    <t>Bosnia and Herzegovina</t>
  </si>
  <si>
    <t>British Virgin Islands</t>
  </si>
  <si>
    <t>Bulgaria</t>
  </si>
  <si>
    <t>E</t>
  </si>
  <si>
    <t>Cabo Verde</t>
  </si>
  <si>
    <t>Canada</t>
  </si>
  <si>
    <t>Chile</t>
  </si>
  <si>
    <t>China</t>
  </si>
  <si>
    <t>China, Hong Kong Special Administrative Region</t>
  </si>
  <si>
    <t>China, Macao Special Administrative Region</t>
  </si>
  <si>
    <t>Colombia</t>
  </si>
  <si>
    <t>Costa Rica</t>
  </si>
  <si>
    <t>Croatia</t>
  </si>
  <si>
    <t>Cuba</t>
  </si>
  <si>
    <t>Cyprus</t>
  </si>
  <si>
    <t>Czech Republic</t>
  </si>
  <si>
    <t>Denmark</t>
  </si>
  <si>
    <t>Dominica</t>
  </si>
  <si>
    <t>Dominican Republic</t>
  </si>
  <si>
    <t>Ecuador</t>
  </si>
  <si>
    <t>El Salvador</t>
  </si>
  <si>
    <t>Estonia</t>
  </si>
  <si>
    <t>Finland</t>
  </si>
  <si>
    <t>France</t>
  </si>
  <si>
    <t>1,4</t>
  </si>
  <si>
    <t>French Guiana</t>
  </si>
  <si>
    <t>Germany</t>
  </si>
  <si>
    <t>Greece</t>
  </si>
  <si>
    <t>Guadeloupe</t>
  </si>
  <si>
    <t>Guatemala</t>
  </si>
  <si>
    <t>Guinea</t>
  </si>
  <si>
    <t>Guyana</t>
  </si>
  <si>
    <t>Hungary</t>
  </si>
  <si>
    <t>Iceland</t>
  </si>
  <si>
    <t>Iraq</t>
  </si>
  <si>
    <t>Ireland</t>
  </si>
  <si>
    <t>Israel</t>
  </si>
  <si>
    <t>Italy</t>
  </si>
  <si>
    <t>Japan</t>
  </si>
  <si>
    <t>Jordan</t>
  </si>
  <si>
    <t>Kenya</t>
  </si>
  <si>
    <t>Kuwait</t>
  </si>
  <si>
    <t>Kyrgyzstan</t>
  </si>
  <si>
    <t>Latvia</t>
  </si>
  <si>
    <t>Lebanon</t>
  </si>
  <si>
    <t>Lithuania</t>
  </si>
  <si>
    <t>Luxembourg</t>
  </si>
  <si>
    <t>Maldives</t>
  </si>
  <si>
    <t>Malta</t>
  </si>
  <si>
    <t>Marshall Islands</t>
  </si>
  <si>
    <t>Martinique</t>
  </si>
  <si>
    <t>Mauritius</t>
  </si>
  <si>
    <t>Mexico</t>
  </si>
  <si>
    <t>Monaco</t>
  </si>
  <si>
    <t>Montenegro</t>
  </si>
  <si>
    <t>Morocco</t>
  </si>
  <si>
    <t>Netherlands</t>
  </si>
  <si>
    <t>New Zealand</t>
  </si>
  <si>
    <t>Norway</t>
  </si>
  <si>
    <t>Panama</t>
  </si>
  <si>
    <t>Paraguay</t>
  </si>
  <si>
    <t>Peru</t>
  </si>
  <si>
    <t>Poland</t>
  </si>
  <si>
    <t>Portugal</t>
  </si>
  <si>
    <t>Republic of Korea</t>
  </si>
  <si>
    <t>Republic of Moldova</t>
  </si>
  <si>
    <t>Réunion</t>
  </si>
  <si>
    <t>Romania</t>
  </si>
  <si>
    <t>Saint Kitts and Nevis</t>
  </si>
  <si>
    <t>Senegal</t>
  </si>
  <si>
    <t>Serbia</t>
  </si>
  <si>
    <t>Singapore</t>
  </si>
  <si>
    <t>Slovakia</t>
  </si>
  <si>
    <t>Slovenia</t>
  </si>
  <si>
    <t>South Africa</t>
  </si>
  <si>
    <t>Spain</t>
  </si>
  <si>
    <t>State of Palestine</t>
  </si>
  <si>
    <t>Sweden</t>
  </si>
  <si>
    <t>Switzerland</t>
  </si>
  <si>
    <t>The former Yugoslav Republic of Macedonia</t>
  </si>
  <si>
    <t>Trinidad and Tobago</t>
  </si>
  <si>
    <t>Tunisia</t>
  </si>
  <si>
    <t>Turkey</t>
  </si>
  <si>
    <t>Uganda</t>
  </si>
  <si>
    <t>United Arab Emirates</t>
  </si>
  <si>
    <t>United Kingdom of Great Britain and Northern Ireland</t>
  </si>
  <si>
    <t>United States of America</t>
  </si>
  <si>
    <t>Venezuela (Bolivarian Republic of)</t>
  </si>
  <si>
    <t>Yemen</t>
  </si>
  <si>
    <t>Sources:</t>
  </si>
  <si>
    <t>Footnotes:</t>
  </si>
  <si>
    <t>Estimated value.</t>
  </si>
  <si>
    <t>Data refer to urban population only.</t>
  </si>
  <si>
    <t>Data refers to years 2003-2004, since continuing Household survey took place during that period.</t>
  </si>
  <si>
    <t>Break in time series.</t>
  </si>
  <si>
    <t>The values relate only to the population of Conakry. There are no statistics for the cities in the interior of the country. However, we can state that almost everyone is served by either septic tanks or latrines in the cities. In rural areas, latrines exist in all large villages (more than 500 inhabitants). In the city of Conakry, despite the weakness of the single system of purification, the entire population is served by septic tanks or by family latrines.</t>
  </si>
  <si>
    <t>Metropolitan area of Asuncion.</t>
  </si>
  <si>
    <t>Urban Area. Permanent Household Survey.</t>
  </si>
  <si>
    <t>Data available for this section relate primarily to the connections, to the discharge of wastewater into the ocean, to treatment plants and to the length of the sewerage network. Regarding the connections, the vast majority of the population lacks access to the network. Among the population of cities that have a sewerage system, only 23% are connected.</t>
  </si>
  <si>
    <t>Available data as of 31 March; end of the financial year for the Department of Water Affairs and Sanitation.</t>
  </si>
  <si>
    <t>Data refer to population served by the National Water and Sewerage Corporation (NWSC).  The NWSC only provides service in larger towns and cities.</t>
  </si>
  <si>
    <t>The ratio represents the number of housing units according to the Household Income and Expenditures Survey for the year 2007-2008.</t>
  </si>
  <si>
    <t>Data refer to England and Wales and to the financial year (April to March).</t>
  </si>
  <si>
    <t>1992 data.</t>
  </si>
  <si>
    <t>This is the proportion of inhabitants connected to the national wastewater collection system (the sanitation and sewerage system) in urban areas only, not in the country as a whole.</t>
  </si>
  <si>
    <t>Definitions &amp; Technical notes:</t>
  </si>
  <si>
    <r>
      <t xml:space="preserve">Wastewater </t>
    </r>
    <r>
      <rPr>
        <sz val="8"/>
        <rFont val="Arial"/>
        <family val="2"/>
      </rPr>
      <t>refers to water which is of no further value to the purpose for which it was used because of its quality, quantity or time of occurrence.  Cooling water is excluded.</t>
    </r>
  </si>
  <si>
    <r>
      <t xml:space="preserve">Wastewater collecting system </t>
    </r>
    <r>
      <rPr>
        <sz val="8"/>
        <rFont val="Arial"/>
        <family val="2"/>
      </rPr>
      <t>may deliver wastewater to treatment plants or may discharge it without treatment to the environment.</t>
    </r>
  </si>
  <si>
    <r>
      <t xml:space="preserve">Population connected to wastewater collecting system </t>
    </r>
    <r>
      <rPr>
        <sz val="8"/>
        <rFont val="Arial"/>
        <family val="2"/>
      </rPr>
      <t>is the percentage of the resident population connected to the wastewater collecting systems (sewerage).  Wastewater collecting systems may deliver wastewater to treatment plants or may discharge it without treatment to the environment.</t>
    </r>
  </si>
  <si>
    <t xml:space="preserve">… denotes no data available. </t>
  </si>
  <si>
    <t xml:space="preserve">Data Quality: </t>
  </si>
  <si>
    <t>Data on population connected to wastewater collecting system can be obtained from municipalities or through household surveys. Household surveys usually give more accurate results, since they do not rely on sometimes incomplete information about or held by municipalities. In general, data quality can be considered to be fairly good.</t>
  </si>
  <si>
    <r>
      <rPr>
        <sz val="8"/>
        <rFont val="Arial"/>
        <family val="2"/>
      </rPr>
      <t xml:space="preserve">O denotes the OECD.Stat, Environment theme. Available at: </t>
    </r>
    <r>
      <rPr>
        <u/>
        <sz val="8"/>
        <color theme="10"/>
        <rFont val="Arial"/>
        <family val="2"/>
      </rPr>
      <t>http://stats.oecd.org/</t>
    </r>
    <r>
      <rPr>
        <sz val="8"/>
        <rFont val="Arial"/>
        <family val="2"/>
      </rPr>
      <t xml:space="preserve"> . (Date of extraction: December 2015.)</t>
    </r>
  </si>
  <si>
    <r>
      <rPr>
        <sz val="8"/>
        <rFont val="Arial"/>
        <family val="2"/>
      </rPr>
      <t>E denotes the Eurostat environment statistics main tables and database (</t>
    </r>
    <r>
      <rPr>
        <u/>
        <sz val="8"/>
        <color theme="10"/>
        <rFont val="Arial"/>
        <family val="2"/>
      </rPr>
      <t>http://ec.europa.eu/eurostat/data/database</t>
    </r>
    <r>
      <rPr>
        <sz val="8"/>
        <rFont val="Arial"/>
        <family val="2"/>
      </rPr>
      <t>). (Date of extraction: May 2016.)</t>
    </r>
  </si>
  <si>
    <r>
      <t>Date of release:</t>
    </r>
    <r>
      <rPr>
        <sz val="12"/>
        <rFont val="Arial"/>
        <family val="2"/>
      </rPr>
      <t xml:space="preserve"> July 2016</t>
    </r>
  </si>
  <si>
    <r>
      <rPr>
        <sz val="8"/>
        <rFont val="Arial"/>
        <family val="2"/>
      </rPr>
      <t xml:space="preserve">U denotes data collected from the UNSD/UNEP biennial Questionnaires on Environment Statistics, Water section. Questionnaires available at: </t>
    </r>
    <r>
      <rPr>
        <u/>
        <sz val="8"/>
        <color theme="10"/>
        <rFont val="Arial"/>
        <family val="2"/>
      </rPr>
      <t>http://unstats.un.org/unsd/environment/questionnaire.htm</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</si>
</sst>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d\-mmm\-yy;@"/>
    <numFmt numFmtId="165" formatCode="0.0"/>
    <numFmt numFmtId="166" formatCode="###\ ###\ ###\ ##0"/>
    <numFmt numFmtId="167" formatCode="###\ ###\ ##0.0"/>
    <numFmt numFmtId="168" formatCode="###\ ###\ ##0"/>
  </numFmts>
  <fonts count="50" x14ac:knownFonts="1">
    <font>
      <sz val="10"/>
      <name val="Arial"/>
      <family val="2"/>
    </font>
    <font>
      <sz val="10"/>
      <name val="Arial"/>
      <family val="2"/>
    </font>
    <font>
      <sz val="8"/>
      <name val="Arial"/>
      <family val="2"/>
    </font>
    <font>
      <i/>
      <vertAlign val="superscript"/>
      <sz val="8"/>
      <name val="Arial"/>
      <family val="2"/>
    </font>
    <font>
      <b/>
      <sz val="15"/>
      <name val="Arial"/>
      <family val="2"/>
    </font>
    <font>
      <b/>
      <sz val="10"/>
      <name val="Arial"/>
      <family val="2"/>
    </font>
    <font>
      <b/>
      <sz val="13"/>
      <name val="Arial"/>
      <family val="2"/>
    </font>
    <font>
      <i/>
      <sz val="8"/>
      <name val="Arial"/>
      <family val="2"/>
    </font>
    <font>
      <i/>
      <sz val="10"/>
      <name val="Arial"/>
      <family val="2"/>
    </font>
    <font>
      <i/>
      <sz val="12"/>
      <name val="Arial"/>
      <family val="2"/>
    </font>
    <font>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i/>
      <vertAlign val="superscript"/>
      <sz val="10"/>
      <name val="Arial"/>
      <family val="2"/>
    </font>
    <font>
      <sz val="8"/>
      <color indexed="42"/>
      <name val="Arial"/>
      <family val="2"/>
    </font>
    <font>
      <sz val="10"/>
      <color indexed="42"/>
      <name val="Arial"/>
      <family val="2"/>
    </font>
    <font>
      <i/>
      <vertAlign val="superscript"/>
      <sz val="10"/>
      <color indexed="42"/>
      <name val="Arial"/>
      <family val="2"/>
    </font>
    <font>
      <i/>
      <sz val="8"/>
      <color indexed="42"/>
      <name val="Arial"/>
      <family val="2"/>
    </font>
    <font>
      <i/>
      <sz val="12"/>
      <color indexed="42"/>
      <name val="Arial"/>
      <family val="2"/>
    </font>
    <font>
      <i/>
      <sz val="10"/>
      <color indexed="42"/>
      <name val="Arial"/>
      <family val="2"/>
    </font>
    <font>
      <sz val="10"/>
      <color indexed="9"/>
      <name val="Arial"/>
      <family val="2"/>
    </font>
    <font>
      <sz val="9"/>
      <color indexed="9"/>
      <name val="Arial"/>
      <family val="2"/>
    </font>
    <font>
      <sz val="8"/>
      <color indexed="9"/>
      <name val="Arial"/>
      <family val="2"/>
    </font>
    <font>
      <sz val="9"/>
      <color indexed="10"/>
      <name val="Arial"/>
      <family val="2"/>
    </font>
    <font>
      <sz val="9"/>
      <color theme="0"/>
      <name val="Arial"/>
      <family val="2"/>
    </font>
    <font>
      <i/>
      <vertAlign val="superscript"/>
      <sz val="9"/>
      <color indexed="9"/>
      <name val="Arial"/>
      <family val="2"/>
    </font>
    <font>
      <b/>
      <sz val="9"/>
      <name val="Arial"/>
      <family val="2"/>
    </font>
    <font>
      <b/>
      <sz val="10"/>
      <color indexed="8"/>
      <name val="Arial"/>
      <family val="2"/>
    </font>
    <font>
      <b/>
      <i/>
      <sz val="7"/>
      <color indexed="8"/>
      <name val="Arial"/>
      <family val="2"/>
    </font>
    <font>
      <b/>
      <sz val="8"/>
      <name val="Arial"/>
      <family val="2"/>
    </font>
    <font>
      <b/>
      <i/>
      <vertAlign val="superscript"/>
      <sz val="8"/>
      <name val="Arial"/>
      <family val="2"/>
    </font>
    <font>
      <i/>
      <sz val="7"/>
      <name val="Arial"/>
      <family val="2"/>
    </font>
    <font>
      <i/>
      <vertAlign val="superscript"/>
      <sz val="8"/>
      <color indexed="8"/>
      <name val="Arial"/>
      <family val="2"/>
    </font>
    <font>
      <b/>
      <i/>
      <u/>
      <sz val="9"/>
      <name val="Arial"/>
      <family val="2"/>
    </font>
    <font>
      <b/>
      <i/>
      <u/>
      <sz val="8"/>
      <name val="Arial"/>
      <family val="2"/>
    </font>
    <font>
      <b/>
      <i/>
      <u/>
      <vertAlign val="superscript"/>
      <sz val="8"/>
      <name val="Arial"/>
      <family val="2"/>
    </font>
    <font>
      <sz val="8"/>
      <color indexed="10"/>
      <name val="Arial"/>
      <family val="2"/>
    </font>
    <font>
      <b/>
      <i/>
      <u/>
      <vertAlign val="superscript"/>
      <sz val="9"/>
      <name val="Arial"/>
      <family val="2"/>
    </font>
    <font>
      <u/>
      <sz val="10"/>
      <color theme="10"/>
      <name val="Arial"/>
      <family val="2"/>
    </font>
    <font>
      <u/>
      <sz val="8"/>
      <color theme="10"/>
      <name val="Arial"/>
      <family val="2"/>
    </font>
    <font>
      <b/>
      <u/>
      <sz val="9"/>
      <name val="Arial"/>
      <family val="2"/>
    </font>
    <font>
      <b/>
      <u/>
      <sz val="8"/>
      <name val="Arial"/>
      <family val="2"/>
    </font>
    <font>
      <b/>
      <u/>
      <sz val="10"/>
      <name val="Arial"/>
      <family val="2"/>
    </font>
    <font>
      <b/>
      <i/>
      <u/>
      <sz val="10"/>
      <name val="Arial"/>
      <family val="2"/>
    </font>
    <font>
      <b/>
      <vertAlign val="superscript"/>
      <sz val="8"/>
      <name val="Arial"/>
      <family val="2"/>
    </font>
    <font>
      <b/>
      <i/>
      <sz val="8"/>
      <name val="Arial"/>
      <family val="2"/>
    </font>
    <font>
      <b/>
      <i/>
      <sz val="7"/>
      <name val="Arial"/>
      <family val="2"/>
    </font>
    <font>
      <vertAlign val="superscript"/>
      <sz val="8"/>
      <name val="Arial"/>
      <family val="2"/>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rgb="FFCCFFCC"/>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12" fillId="0" borderId="0"/>
    <xf numFmtId="0" fontId="12" fillId="0" borderId="0"/>
    <xf numFmtId="0" fontId="12" fillId="0" borderId="0"/>
    <xf numFmtId="0" fontId="40" fillId="0" borderId="0" applyNumberFormat="0" applyFill="0" applyBorder="0" applyAlignment="0" applyProtection="0"/>
  </cellStyleXfs>
  <cellXfs count="192">
    <xf numFmtId="0" fontId="0" fillId="0" borderId="0" xfId="0"/>
    <xf numFmtId="0" fontId="0" fillId="0" borderId="0" xfId="0" applyProtection="1">
      <protection locked="0"/>
    </xf>
    <xf numFmtId="0" fontId="2" fillId="0" borderId="0" xfId="0" applyFont="1" applyProtection="1">
      <protection locked="0"/>
    </xf>
    <xf numFmtId="0" fontId="3" fillId="0" borderId="0" xfId="0" applyFont="1" applyAlignment="1" applyProtection="1">
      <alignment horizontal="left"/>
      <protection locked="0"/>
    </xf>
    <xf numFmtId="0" fontId="1" fillId="2" borderId="0" xfId="0" applyFont="1" applyFill="1" applyProtection="1">
      <protection locked="0"/>
    </xf>
    <xf numFmtId="0" fontId="3" fillId="2" borderId="0" xfId="0" applyFont="1" applyFill="1" applyAlignment="1" applyProtection="1">
      <alignment horizontal="left"/>
      <protection locked="0"/>
    </xf>
    <xf numFmtId="0" fontId="2" fillId="2" borderId="0" xfId="0" applyFont="1" applyFill="1" applyAlignment="1" applyProtection="1">
      <alignment horizontal="left"/>
      <protection locked="0"/>
    </xf>
    <xf numFmtId="0" fontId="2" fillId="2" borderId="0" xfId="0" applyFont="1" applyFill="1" applyProtection="1">
      <protection locked="0"/>
    </xf>
    <xf numFmtId="0" fontId="1" fillId="0" borderId="0" xfId="0" applyFont="1" applyProtection="1">
      <protection locked="0"/>
    </xf>
    <xf numFmtId="0" fontId="4" fillId="2" borderId="0" xfId="0" applyFont="1" applyFill="1" applyAlignment="1" applyProtection="1">
      <alignment horizontal="left"/>
      <protection hidden="1"/>
    </xf>
    <xf numFmtId="0" fontId="3" fillId="2" borderId="0" xfId="0" applyFont="1" applyFill="1" applyAlignment="1" applyProtection="1">
      <alignment horizontal="left"/>
      <protection hidden="1"/>
    </xf>
    <xf numFmtId="0" fontId="2" fillId="2" borderId="0" xfId="0" applyFont="1" applyFill="1" applyAlignment="1" applyProtection="1">
      <alignment horizontal="left"/>
      <protection hidden="1"/>
    </xf>
    <xf numFmtId="0" fontId="1" fillId="2" borderId="0" xfId="0" applyFont="1" applyFill="1" applyProtection="1">
      <protection hidden="1"/>
    </xf>
    <xf numFmtId="0" fontId="2" fillId="2" borderId="0" xfId="0" applyFont="1" applyFill="1" applyProtection="1">
      <protection hidden="1"/>
    </xf>
    <xf numFmtId="0" fontId="1" fillId="0" borderId="0" xfId="0" applyFont="1" applyProtection="1">
      <protection hidden="1"/>
    </xf>
    <xf numFmtId="0" fontId="5" fillId="2" borderId="0" xfId="0" applyFont="1" applyFill="1" applyProtection="1">
      <protection hidden="1"/>
    </xf>
    <xf numFmtId="0" fontId="6" fillId="2" borderId="0" xfId="0" applyFont="1" applyFill="1" applyProtection="1">
      <protection hidden="1"/>
    </xf>
    <xf numFmtId="164" fontId="2" fillId="2" borderId="0" xfId="0" applyNumberFormat="1" applyFont="1" applyFill="1" applyAlignment="1" applyProtection="1">
      <alignment horizontal="right"/>
      <protection hidden="1"/>
    </xf>
    <xf numFmtId="165" fontId="7" fillId="2" borderId="0" xfId="0" applyNumberFormat="1" applyFont="1" applyFill="1" applyAlignment="1" applyProtection="1">
      <alignment horizontal="right"/>
      <protection hidden="1"/>
    </xf>
    <xf numFmtId="0" fontId="7" fillId="2" borderId="0" xfId="0" applyFont="1" applyFill="1" applyAlignment="1" applyProtection="1">
      <alignment horizontal="right"/>
      <protection hidden="1"/>
    </xf>
    <xf numFmtId="0" fontId="8" fillId="2" borderId="0" xfId="0" applyFont="1" applyFill="1" applyProtection="1">
      <protection hidden="1"/>
    </xf>
    <xf numFmtId="49" fontId="9" fillId="2" borderId="0" xfId="0" applyNumberFormat="1" applyFont="1" applyFill="1" applyAlignment="1" applyProtection="1">
      <alignment horizontal="right"/>
      <protection hidden="1"/>
    </xf>
    <xf numFmtId="0" fontId="7" fillId="2" borderId="0" xfId="0" applyFont="1" applyFill="1" applyAlignment="1" applyProtection="1">
      <protection hidden="1"/>
    </xf>
    <xf numFmtId="49" fontId="2" fillId="2" borderId="0" xfId="0" applyNumberFormat="1" applyFont="1" applyFill="1" applyAlignment="1" applyProtection="1">
      <protection hidden="1"/>
    </xf>
    <xf numFmtId="49" fontId="2" fillId="0" borderId="0" xfId="0" applyNumberFormat="1" applyFont="1" applyAlignment="1" applyProtection="1">
      <protection hidden="1"/>
    </xf>
    <xf numFmtId="0" fontId="6" fillId="2" borderId="0" xfId="0" applyFont="1" applyFill="1" applyProtection="1">
      <protection locked="0"/>
    </xf>
    <xf numFmtId="0" fontId="11" fillId="2" borderId="0" xfId="0" applyFont="1" applyFill="1" applyProtection="1">
      <protection locked="0"/>
    </xf>
    <xf numFmtId="165" fontId="7" fillId="2" borderId="0" xfId="0" applyNumberFormat="1" applyFont="1" applyFill="1" applyAlignment="1" applyProtection="1">
      <alignment horizontal="right"/>
      <protection locked="0"/>
    </xf>
    <xf numFmtId="0" fontId="7" fillId="2" borderId="0" xfId="0" applyFont="1" applyFill="1" applyAlignment="1" applyProtection="1">
      <alignment horizontal="right"/>
      <protection locked="0"/>
    </xf>
    <xf numFmtId="0" fontId="8" fillId="2" borderId="0" xfId="0" applyFont="1" applyFill="1" applyProtection="1">
      <protection locked="0"/>
    </xf>
    <xf numFmtId="164" fontId="2" fillId="2" borderId="0" xfId="0" applyNumberFormat="1" applyFont="1" applyFill="1" applyAlignment="1" applyProtection="1">
      <alignment horizontal="right"/>
      <protection locked="0"/>
    </xf>
    <xf numFmtId="49" fontId="2" fillId="2" borderId="0" xfId="0" applyNumberFormat="1" applyFont="1" applyFill="1" applyAlignment="1" applyProtection="1">
      <protection locked="0"/>
    </xf>
    <xf numFmtId="49" fontId="2" fillId="0" borderId="0" xfId="0" applyNumberFormat="1" applyFont="1" applyAlignment="1" applyProtection="1">
      <protection locked="0"/>
    </xf>
    <xf numFmtId="166" fontId="13" fillId="4" borderId="4" xfId="1" applyNumberFormat="1" applyFont="1" applyFill="1" applyBorder="1" applyAlignment="1" applyProtection="1">
      <alignment horizontal="right" wrapText="1"/>
      <protection hidden="1"/>
    </xf>
    <xf numFmtId="166" fontId="13" fillId="4" borderId="5" xfId="1" applyNumberFormat="1" applyFont="1" applyFill="1" applyBorder="1" applyAlignment="1" applyProtection="1">
      <alignment horizontal="right" wrapText="1"/>
      <protection hidden="1"/>
    </xf>
    <xf numFmtId="0" fontId="0" fillId="4" borderId="5" xfId="0" applyFill="1" applyBorder="1" applyProtection="1">
      <protection hidden="1"/>
    </xf>
    <xf numFmtId="0" fontId="14" fillId="4" borderId="5" xfId="0" applyFont="1" applyFill="1" applyBorder="1" applyProtection="1">
      <protection hidden="1"/>
    </xf>
    <xf numFmtId="0" fontId="1" fillId="4" borderId="5" xfId="0" applyFont="1" applyFill="1" applyBorder="1" applyAlignment="1" applyProtection="1">
      <alignment horizontal="left" shrinkToFit="1"/>
      <protection hidden="1"/>
    </xf>
    <xf numFmtId="0" fontId="1" fillId="4" borderId="5" xfId="0" applyFont="1" applyFill="1" applyBorder="1" applyProtection="1">
      <protection hidden="1"/>
    </xf>
    <xf numFmtId="0" fontId="7" fillId="4" borderId="5" xfId="0" applyFont="1" applyFill="1" applyBorder="1" applyAlignment="1" applyProtection="1">
      <alignment horizontal="right"/>
      <protection hidden="1"/>
    </xf>
    <xf numFmtId="49" fontId="9" fillId="4" borderId="5" xfId="0" applyNumberFormat="1" applyFont="1" applyFill="1" applyBorder="1" applyAlignment="1" applyProtection="1">
      <alignment horizontal="right"/>
      <protection hidden="1"/>
    </xf>
    <xf numFmtId="0" fontId="8" fillId="4" borderId="5" xfId="0" applyFont="1" applyFill="1" applyBorder="1" applyProtection="1">
      <protection hidden="1"/>
    </xf>
    <xf numFmtId="0" fontId="7" fillId="4" borderId="5" xfId="0" applyFont="1" applyFill="1" applyBorder="1" applyAlignment="1" applyProtection="1">
      <protection hidden="1"/>
    </xf>
    <xf numFmtId="0" fontId="7" fillId="4" borderId="6" xfId="0" applyFont="1" applyFill="1" applyBorder="1" applyAlignment="1" applyProtection="1">
      <alignment horizontal="right"/>
      <protection hidden="1"/>
    </xf>
    <xf numFmtId="166" fontId="13" fillId="4" borderId="7" xfId="1" applyNumberFormat="1" applyFont="1" applyFill="1" applyBorder="1" applyAlignment="1" applyProtection="1">
      <alignment horizontal="right" wrapText="1"/>
      <protection hidden="1"/>
    </xf>
    <xf numFmtId="166" fontId="13" fillId="4" borderId="0" xfId="1" applyNumberFormat="1" applyFont="1" applyFill="1" applyBorder="1" applyAlignment="1" applyProtection="1">
      <alignment horizontal="right" wrapText="1"/>
      <protection hidden="1"/>
    </xf>
    <xf numFmtId="0" fontId="0" fillId="4" borderId="0" xfId="0" applyFill="1" applyBorder="1" applyProtection="1">
      <protection hidden="1"/>
    </xf>
    <xf numFmtId="0" fontId="14" fillId="4" borderId="0" xfId="0" applyFont="1" applyFill="1" applyBorder="1" applyProtection="1">
      <protection hidden="1"/>
    </xf>
    <xf numFmtId="167" fontId="2" fillId="4" borderId="0" xfId="0" applyNumberFormat="1" applyFont="1" applyFill="1" applyBorder="1" applyProtection="1">
      <protection hidden="1"/>
    </xf>
    <xf numFmtId="0" fontId="15" fillId="4" borderId="0" xfId="0" applyFont="1" applyFill="1" applyBorder="1" applyProtection="1">
      <protection hidden="1"/>
    </xf>
    <xf numFmtId="0" fontId="1" fillId="4" borderId="0" xfId="0" applyFont="1" applyFill="1" applyBorder="1" applyProtection="1">
      <protection hidden="1"/>
    </xf>
    <xf numFmtId="0" fontId="7" fillId="4" borderId="0" xfId="0" applyFont="1" applyFill="1" applyBorder="1" applyAlignment="1" applyProtection="1">
      <alignment horizontal="right"/>
      <protection hidden="1"/>
    </xf>
    <xf numFmtId="49" fontId="9" fillId="4" borderId="0" xfId="0" applyNumberFormat="1" applyFont="1" applyFill="1" applyBorder="1" applyAlignment="1" applyProtection="1">
      <alignment horizontal="right"/>
      <protection hidden="1"/>
    </xf>
    <xf numFmtId="0" fontId="8" fillId="4" borderId="0" xfId="0" applyFont="1" applyFill="1" applyBorder="1" applyProtection="1">
      <protection hidden="1"/>
    </xf>
    <xf numFmtId="0" fontId="7" fillId="4" borderId="0" xfId="0" applyFont="1" applyFill="1" applyBorder="1" applyAlignment="1" applyProtection="1">
      <protection hidden="1"/>
    </xf>
    <xf numFmtId="0" fontId="7" fillId="4" borderId="8" xfId="0" applyFont="1" applyFill="1" applyBorder="1" applyAlignment="1" applyProtection="1">
      <alignment horizontal="right"/>
      <protection hidden="1"/>
    </xf>
    <xf numFmtId="165" fontId="0" fillId="4" borderId="0" xfId="0" applyNumberFormat="1" applyFill="1" applyBorder="1" applyAlignment="1" applyProtection="1">
      <alignment horizontal="right"/>
      <protection hidden="1"/>
    </xf>
    <xf numFmtId="0" fontId="7" fillId="5" borderId="0" xfId="0" applyFont="1" applyFill="1" applyAlignment="1" applyProtection="1">
      <alignment horizontal="right"/>
      <protection hidden="1"/>
    </xf>
    <xf numFmtId="0" fontId="1" fillId="4" borderId="7" xfId="0" applyFont="1" applyFill="1" applyBorder="1" applyProtection="1">
      <protection hidden="1"/>
    </xf>
    <xf numFmtId="166" fontId="13" fillId="4" borderId="9" xfId="1" applyNumberFormat="1" applyFont="1" applyFill="1" applyBorder="1" applyAlignment="1" applyProtection="1">
      <alignment horizontal="right" wrapText="1"/>
      <protection hidden="1"/>
    </xf>
    <xf numFmtId="166" fontId="13" fillId="4" borderId="10" xfId="1" applyNumberFormat="1" applyFont="1" applyFill="1" applyBorder="1" applyAlignment="1" applyProtection="1">
      <alignment horizontal="right" wrapText="1"/>
      <protection hidden="1"/>
    </xf>
    <xf numFmtId="0" fontId="0" fillId="4" borderId="10" xfId="0" applyFill="1" applyBorder="1" applyProtection="1">
      <protection hidden="1"/>
    </xf>
    <xf numFmtId="0" fontId="14" fillId="4" borderId="10" xfId="0" applyFont="1" applyFill="1" applyBorder="1" applyProtection="1">
      <protection hidden="1"/>
    </xf>
    <xf numFmtId="0" fontId="15" fillId="4" borderId="10" xfId="0" applyFont="1" applyFill="1" applyBorder="1" applyProtection="1">
      <protection hidden="1"/>
    </xf>
    <xf numFmtId="0" fontId="1" fillId="4" borderId="10" xfId="0" applyFont="1" applyFill="1" applyBorder="1" applyProtection="1">
      <protection hidden="1"/>
    </xf>
    <xf numFmtId="0" fontId="7" fillId="4" borderId="10" xfId="0" applyFont="1" applyFill="1" applyBorder="1" applyAlignment="1" applyProtection="1">
      <alignment horizontal="right"/>
      <protection hidden="1"/>
    </xf>
    <xf numFmtId="49" fontId="9" fillId="4" borderId="10" xfId="0" applyNumberFormat="1" applyFont="1" applyFill="1" applyBorder="1" applyAlignment="1" applyProtection="1">
      <alignment horizontal="right"/>
      <protection hidden="1"/>
    </xf>
    <xf numFmtId="0" fontId="8" fillId="4" borderId="10" xfId="0" applyFont="1" applyFill="1" applyBorder="1" applyProtection="1">
      <protection hidden="1"/>
    </xf>
    <xf numFmtId="0" fontId="7" fillId="4" borderId="10" xfId="0" applyFont="1" applyFill="1" applyBorder="1" applyAlignment="1" applyProtection="1">
      <protection hidden="1"/>
    </xf>
    <xf numFmtId="0" fontId="7" fillId="4" borderId="11" xfId="0" applyFont="1" applyFill="1" applyBorder="1" applyAlignment="1" applyProtection="1">
      <alignment horizontal="right"/>
      <protection hidden="1"/>
    </xf>
    <xf numFmtId="166" fontId="16" fillId="2" borderId="5" xfId="1" applyNumberFormat="1" applyFont="1" applyFill="1" applyBorder="1" applyAlignment="1" applyProtection="1">
      <alignment horizontal="right" wrapText="1"/>
      <protection hidden="1"/>
    </xf>
    <xf numFmtId="0" fontId="17" fillId="2" borderId="5" xfId="0" applyFont="1" applyFill="1" applyBorder="1" applyProtection="1">
      <protection hidden="1"/>
    </xf>
    <xf numFmtId="167" fontId="16" fillId="2" borderId="5" xfId="0" applyNumberFormat="1" applyFont="1" applyFill="1" applyBorder="1" applyProtection="1">
      <protection hidden="1"/>
    </xf>
    <xf numFmtId="0" fontId="18" fillId="2" borderId="5" xfId="0" applyFont="1" applyFill="1" applyBorder="1" applyProtection="1">
      <protection hidden="1"/>
    </xf>
    <xf numFmtId="0" fontId="19" fillId="2" borderId="5" xfId="0" applyFont="1" applyFill="1" applyBorder="1" applyAlignment="1" applyProtection="1">
      <alignment horizontal="right"/>
      <protection hidden="1"/>
    </xf>
    <xf numFmtId="49" fontId="20" fillId="2" borderId="5" xfId="0" applyNumberFormat="1" applyFont="1" applyFill="1" applyBorder="1" applyAlignment="1" applyProtection="1">
      <alignment horizontal="right"/>
      <protection hidden="1"/>
    </xf>
    <xf numFmtId="0" fontId="21" fillId="2" borderId="5" xfId="0" applyFont="1" applyFill="1" applyBorder="1" applyProtection="1">
      <protection hidden="1"/>
    </xf>
    <xf numFmtId="0" fontId="19" fillId="2" borderId="5" xfId="0" applyFont="1" applyFill="1" applyBorder="1" applyAlignment="1" applyProtection="1">
      <protection hidden="1"/>
    </xf>
    <xf numFmtId="0" fontId="21" fillId="2" borderId="0" xfId="0" applyFont="1" applyFill="1" applyProtection="1">
      <protection hidden="1"/>
    </xf>
    <xf numFmtId="0" fontId="22" fillId="0" borderId="0" xfId="0" applyFont="1" applyProtection="1">
      <protection hidden="1"/>
    </xf>
    <xf numFmtId="0" fontId="23" fillId="0" borderId="0" xfId="0" applyFont="1" applyAlignment="1" applyProtection="1">
      <alignment horizontal="left"/>
      <protection hidden="1"/>
    </xf>
    <xf numFmtId="0" fontId="24" fillId="0" borderId="0" xfId="0" applyNumberFormat="1" applyFont="1" applyAlignment="1" applyProtection="1">
      <alignment horizontal="right" vertical="center" wrapText="1"/>
      <protection hidden="1"/>
    </xf>
    <xf numFmtId="0" fontId="23" fillId="0" borderId="0" xfId="0" applyFont="1" applyProtection="1">
      <protection hidden="1"/>
    </xf>
    <xf numFmtId="1" fontId="23" fillId="0" borderId="0" xfId="0" applyNumberFormat="1" applyFont="1" applyAlignment="1" applyProtection="1">
      <alignment horizontal="right"/>
      <protection hidden="1"/>
    </xf>
    <xf numFmtId="0" fontId="23" fillId="0" borderId="0" xfId="0" applyFont="1" applyAlignment="1" applyProtection="1">
      <alignment horizontal="right"/>
      <protection hidden="1"/>
    </xf>
    <xf numFmtId="0" fontId="25" fillId="0" borderId="0" xfId="0" applyFont="1" applyProtection="1">
      <protection hidden="1"/>
    </xf>
    <xf numFmtId="0" fontId="26" fillId="0" borderId="0" xfId="0" applyFont="1" applyFill="1" applyAlignment="1" applyProtection="1">
      <alignment horizontal="right"/>
      <protection hidden="1"/>
    </xf>
    <xf numFmtId="49" fontId="25" fillId="0" borderId="0" xfId="0" applyNumberFormat="1" applyFont="1" applyFill="1" applyAlignment="1" applyProtection="1">
      <alignment horizontal="right"/>
      <protection hidden="1"/>
    </xf>
    <xf numFmtId="0" fontId="23" fillId="0" borderId="0" xfId="0" applyFont="1" applyAlignment="1" applyProtection="1">
      <protection hidden="1"/>
    </xf>
    <xf numFmtId="49" fontId="23" fillId="0" borderId="0" xfId="0" applyNumberFormat="1" applyFont="1" applyAlignment="1" applyProtection="1">
      <protection hidden="1"/>
    </xf>
    <xf numFmtId="49" fontId="24" fillId="0" borderId="0" xfId="0" applyNumberFormat="1" applyFont="1" applyAlignment="1" applyProtection="1">
      <protection hidden="1"/>
    </xf>
    <xf numFmtId="0" fontId="22" fillId="0" borderId="0" xfId="0" applyFont="1" applyFill="1" applyAlignment="1" applyProtection="1">
      <alignment vertical="center"/>
      <protection hidden="1"/>
    </xf>
    <xf numFmtId="1" fontId="23" fillId="0" borderId="0" xfId="0" applyNumberFormat="1" applyFont="1" applyFill="1" applyAlignment="1" applyProtection="1">
      <alignment vertical="center" wrapText="1"/>
      <protection hidden="1"/>
    </xf>
    <xf numFmtId="1" fontId="23" fillId="0" borderId="0" xfId="0" applyNumberFormat="1" applyFont="1" applyFill="1" applyAlignment="1" applyProtection="1">
      <alignment horizontal="left" vertical="center" wrapText="1"/>
      <protection hidden="1"/>
    </xf>
    <xf numFmtId="0" fontId="23" fillId="0" borderId="0" xfId="0" applyFont="1" applyFill="1" applyProtection="1">
      <protection hidden="1"/>
    </xf>
    <xf numFmtId="0" fontId="25" fillId="0" borderId="0" xfId="0" applyFont="1" applyAlignment="1" applyProtection="1">
      <alignment horizontal="left"/>
      <protection hidden="1"/>
    </xf>
    <xf numFmtId="0" fontId="26" fillId="0" borderId="0" xfId="0" applyFont="1" applyFill="1" applyProtection="1">
      <protection hidden="1"/>
    </xf>
    <xf numFmtId="0" fontId="27" fillId="0" borderId="0" xfId="0" applyFont="1" applyAlignment="1" applyProtection="1">
      <alignment horizontal="left"/>
      <protection hidden="1"/>
    </xf>
    <xf numFmtId="0" fontId="28" fillId="0" borderId="0" xfId="0" applyFont="1" applyFill="1" applyAlignment="1" applyProtection="1">
      <alignment horizontal="left" vertical="center"/>
      <protection locked="0"/>
    </xf>
    <xf numFmtId="2" fontId="29" fillId="6" borderId="0" xfId="2" applyNumberFormat="1" applyFont="1" applyFill="1" applyBorder="1" applyAlignment="1" applyProtection="1">
      <alignment horizontal="left" vertical="center"/>
      <protection locked="0"/>
    </xf>
    <xf numFmtId="2" fontId="30" fillId="6" borderId="0" xfId="2" applyNumberFormat="1" applyFont="1" applyFill="1" applyBorder="1" applyAlignment="1" applyProtection="1">
      <alignment horizontal="left" vertical="center"/>
      <protection locked="0"/>
    </xf>
    <xf numFmtId="0" fontId="31" fillId="6" borderId="0" xfId="0" applyNumberFormat="1" applyFont="1" applyFill="1" applyAlignment="1" applyProtection="1">
      <alignment horizontal="right" vertical="center" wrapText="1"/>
      <protection locked="0"/>
    </xf>
    <xf numFmtId="0" fontId="32" fillId="6" borderId="0" xfId="0" applyNumberFormat="1" applyFont="1" applyFill="1" applyAlignment="1" applyProtection="1">
      <alignment horizontal="left" vertical="center" wrapText="1"/>
      <protection locked="0"/>
    </xf>
    <xf numFmtId="0" fontId="3" fillId="6" borderId="0" xfId="0" applyNumberFormat="1" applyFont="1" applyFill="1" applyAlignment="1" applyProtection="1">
      <alignment horizontal="left"/>
      <protection locked="0"/>
    </xf>
    <xf numFmtId="0" fontId="3" fillId="6" borderId="0" xfId="0" applyFont="1" applyFill="1" applyAlignment="1" applyProtection="1">
      <alignment horizontal="left"/>
      <protection locked="0"/>
    </xf>
    <xf numFmtId="0" fontId="13" fillId="7" borderId="0" xfId="3" applyFont="1" applyFill="1" applyBorder="1" applyAlignment="1" applyProtection="1">
      <alignment horizontal="center"/>
      <protection locked="0"/>
    </xf>
    <xf numFmtId="0" fontId="13" fillId="8" borderId="0" xfId="3" applyFont="1" applyFill="1" applyBorder="1" applyAlignment="1" applyProtection="1">
      <alignment wrapText="1"/>
      <protection locked="0"/>
    </xf>
    <xf numFmtId="165" fontId="13" fillId="8" borderId="0" xfId="3" applyNumberFormat="1" applyFont="1" applyFill="1" applyBorder="1" applyAlignment="1" applyProtection="1">
      <alignment horizontal="right" wrapText="1"/>
      <protection locked="0"/>
    </xf>
    <xf numFmtId="168" fontId="34" fillId="8" borderId="0" xfId="3" applyNumberFormat="1" applyFont="1" applyFill="1" applyBorder="1" applyAlignment="1" applyProtection="1">
      <alignment horizontal="left" wrapText="1"/>
      <protection locked="0"/>
    </xf>
    <xf numFmtId="0" fontId="1" fillId="0" borderId="0" xfId="0" applyFont="1" applyFill="1" applyProtection="1">
      <protection locked="0"/>
    </xf>
    <xf numFmtId="0" fontId="2" fillId="8" borderId="0" xfId="3" applyFont="1" applyFill="1" applyBorder="1" applyAlignment="1" applyProtection="1">
      <alignment wrapText="1"/>
      <protection locked="0"/>
    </xf>
    <xf numFmtId="165" fontId="2" fillId="8" borderId="0" xfId="3" applyNumberFormat="1" applyFont="1" applyFill="1" applyBorder="1" applyAlignment="1" applyProtection="1">
      <alignment horizontal="right" wrapText="1"/>
      <protection locked="0"/>
    </xf>
    <xf numFmtId="168" fontId="3" fillId="8" borderId="0" xfId="3" applyNumberFormat="1" applyFont="1" applyFill="1" applyBorder="1" applyAlignment="1" applyProtection="1">
      <alignment horizontal="left" wrapText="1"/>
      <protection locked="0"/>
    </xf>
    <xf numFmtId="0" fontId="13" fillId="0" borderId="0" xfId="3" applyFont="1" applyFill="1" applyBorder="1" applyAlignment="1" applyProtection="1">
      <alignment wrapText="1"/>
      <protection locked="0"/>
    </xf>
    <xf numFmtId="165" fontId="13" fillId="0" borderId="0" xfId="3" applyNumberFormat="1" applyFont="1" applyFill="1" applyBorder="1" applyAlignment="1" applyProtection="1">
      <alignment horizontal="right" wrapText="1"/>
      <protection locked="0"/>
    </xf>
    <xf numFmtId="168" fontId="34" fillId="0" borderId="0" xfId="3" applyNumberFormat="1" applyFont="1" applyFill="1" applyBorder="1" applyAlignment="1" applyProtection="1">
      <alignment horizontal="left" wrapText="1"/>
      <protection locked="0"/>
    </xf>
    <xf numFmtId="0" fontId="2" fillId="0" borderId="0" xfId="3" applyFont="1" applyFill="1" applyBorder="1" applyAlignment="1" applyProtection="1">
      <alignment wrapText="1"/>
      <protection locked="0"/>
    </xf>
    <xf numFmtId="165" fontId="2" fillId="0" borderId="0" xfId="3" applyNumberFormat="1" applyFont="1" applyFill="1" applyBorder="1" applyAlignment="1" applyProtection="1">
      <alignment horizontal="right" wrapText="1"/>
      <protection locked="0"/>
    </xf>
    <xf numFmtId="168" fontId="3" fillId="0" borderId="0" xfId="3" applyNumberFormat="1" applyFont="1" applyFill="1" applyBorder="1" applyAlignment="1" applyProtection="1">
      <alignment horizontal="left" wrapText="1"/>
      <protection locked="0"/>
    </xf>
    <xf numFmtId="0" fontId="0" fillId="0" borderId="0" xfId="0" applyFill="1" applyProtection="1">
      <protection locked="0"/>
    </xf>
    <xf numFmtId="0" fontId="35" fillId="0" borderId="0" xfId="0" applyFont="1" applyAlignment="1" applyProtection="1">
      <alignment horizontal="left"/>
      <protection locked="0"/>
    </xf>
    <xf numFmtId="0" fontId="35" fillId="0" borderId="0" xfId="0" applyFont="1" applyFill="1" applyAlignment="1" applyProtection="1">
      <alignment horizontal="left"/>
      <protection locked="0"/>
    </xf>
    <xf numFmtId="0" fontId="36" fillId="0" borderId="0" xfId="0" applyFont="1" applyFill="1" applyAlignment="1" applyProtection="1">
      <alignment horizontal="left"/>
      <protection locked="0"/>
    </xf>
    <xf numFmtId="0" fontId="37" fillId="0" borderId="0" xfId="0" applyFont="1" applyFill="1" applyAlignment="1" applyProtection="1">
      <alignment horizontal="left"/>
      <protection locked="0"/>
    </xf>
    <xf numFmtId="166" fontId="36" fillId="0" borderId="0" xfId="0" applyNumberFormat="1" applyFont="1" applyFill="1" applyAlignment="1" applyProtection="1">
      <alignment horizontal="left"/>
      <protection locked="0"/>
    </xf>
    <xf numFmtId="166" fontId="37" fillId="0" borderId="0" xfId="0" applyNumberFormat="1" applyFont="1" applyFill="1" applyAlignment="1" applyProtection="1">
      <alignment horizontal="left"/>
      <protection locked="0"/>
    </xf>
    <xf numFmtId="0" fontId="3" fillId="0" borderId="0" xfId="0" applyFont="1" applyFill="1" applyAlignment="1" applyProtection="1">
      <alignment horizontal="left"/>
      <protection locked="0"/>
    </xf>
    <xf numFmtId="0" fontId="38" fillId="0" borderId="0" xfId="0" applyFont="1" applyFill="1" applyProtection="1">
      <protection locked="0"/>
    </xf>
    <xf numFmtId="0" fontId="35" fillId="0" borderId="0" xfId="0" applyFont="1" applyAlignment="1" applyProtection="1">
      <alignment horizontal="left" wrapText="1"/>
      <protection locked="0"/>
    </xf>
    <xf numFmtId="0" fontId="35" fillId="0" borderId="0" xfId="0" applyFont="1" applyFill="1" applyAlignment="1" applyProtection="1">
      <alignment horizontal="left" wrapText="1"/>
      <protection locked="0"/>
    </xf>
    <xf numFmtId="0" fontId="39" fillId="0" borderId="0" xfId="0" applyFont="1" applyFill="1" applyAlignment="1" applyProtection="1">
      <alignment horizontal="left" wrapText="1"/>
      <protection locked="0"/>
    </xf>
    <xf numFmtId="49" fontId="2" fillId="0" borderId="0" xfId="0" applyNumberFormat="1" applyFont="1" applyBorder="1" applyAlignment="1" applyProtection="1">
      <protection locked="0"/>
    </xf>
    <xf numFmtId="166" fontId="2" fillId="0" borderId="0" xfId="0" applyNumberFormat="1" applyFont="1" applyBorder="1" applyAlignment="1" applyProtection="1">
      <protection locked="0"/>
    </xf>
    <xf numFmtId="49" fontId="7" fillId="0" borderId="0" xfId="0" applyNumberFormat="1" applyFont="1" applyBorder="1" applyAlignment="1" applyProtection="1">
      <protection locked="0"/>
    </xf>
    <xf numFmtId="49" fontId="7" fillId="0" borderId="0" xfId="0" applyNumberFormat="1" applyFont="1" applyAlignment="1" applyProtection="1">
      <protection locked="0"/>
    </xf>
    <xf numFmtId="0" fontId="8" fillId="0" borderId="0" xfId="0" applyFont="1" applyProtection="1">
      <protection locked="0"/>
    </xf>
    <xf numFmtId="49" fontId="3" fillId="0" borderId="0" xfId="0" applyNumberFormat="1" applyFont="1" applyBorder="1" applyAlignment="1" applyProtection="1">
      <alignment horizontal="left"/>
      <protection locked="0"/>
    </xf>
    <xf numFmtId="0" fontId="42" fillId="0" borderId="0" xfId="0" applyFont="1" applyAlignment="1" applyProtection="1">
      <alignment wrapText="1"/>
      <protection locked="0"/>
    </xf>
    <xf numFmtId="0" fontId="43" fillId="0" borderId="0" xfId="0" applyFont="1" applyAlignment="1" applyProtection="1">
      <alignment wrapText="1"/>
      <protection locked="0"/>
    </xf>
    <xf numFmtId="166" fontId="44" fillId="0" borderId="0" xfId="0" applyNumberFormat="1" applyFont="1" applyAlignment="1" applyProtection="1">
      <alignment wrapText="1"/>
      <protection locked="0"/>
    </xf>
    <xf numFmtId="0" fontId="44" fillId="0" borderId="0" xfId="0" applyFont="1" applyAlignment="1" applyProtection="1">
      <alignment wrapText="1"/>
      <protection locked="0"/>
    </xf>
    <xf numFmtId="0" fontId="44" fillId="0" borderId="0" xfId="0" applyFont="1" applyProtection="1">
      <protection locked="0"/>
    </xf>
    <xf numFmtId="0" fontId="45" fillId="0" borderId="0" xfId="0" applyFont="1" applyProtection="1">
      <protection locked="0"/>
    </xf>
    <xf numFmtId="168" fontId="34" fillId="0" borderId="0" xfId="2" applyNumberFormat="1" applyFont="1" applyFill="1" applyBorder="1" applyAlignment="1" applyProtection="1">
      <alignment horizontal="left" wrapText="1"/>
      <protection locked="0"/>
    </xf>
    <xf numFmtId="0" fontId="13" fillId="0" borderId="0" xfId="2" applyFont="1" applyFill="1" applyBorder="1" applyAlignment="1">
      <alignment vertical="top" wrapText="1"/>
    </xf>
    <xf numFmtId="0" fontId="13" fillId="0" borderId="0" xfId="2" applyFont="1" applyFill="1" applyBorder="1" applyAlignment="1">
      <alignment wrapText="1"/>
    </xf>
    <xf numFmtId="0" fontId="2" fillId="0" borderId="0" xfId="2" applyFont="1" applyFill="1" applyBorder="1" applyAlignment="1">
      <alignment vertical="top" wrapText="1"/>
    </xf>
    <xf numFmtId="0" fontId="13" fillId="0" borderId="0" xfId="2" applyFont="1" applyFill="1" applyBorder="1" applyAlignment="1">
      <alignment horizontal="left" vertical="top" wrapText="1"/>
    </xf>
    <xf numFmtId="0" fontId="42" fillId="0" borderId="0" xfId="0" applyFont="1" applyAlignment="1">
      <alignment horizontal="left"/>
    </xf>
    <xf numFmtId="0" fontId="1" fillId="0" borderId="0" xfId="0" applyFont="1"/>
    <xf numFmtId="0" fontId="1" fillId="0" borderId="0" xfId="0" applyFont="1" applyAlignment="1">
      <alignment horizontal="right"/>
    </xf>
    <xf numFmtId="166" fontId="1" fillId="0" borderId="0" xfId="0" applyNumberFormat="1" applyFont="1" applyAlignment="1">
      <alignment horizontal="left"/>
    </xf>
    <xf numFmtId="0" fontId="33" fillId="0" borderId="0" xfId="0" applyFont="1" applyAlignment="1">
      <alignment horizontal="left"/>
    </xf>
    <xf numFmtId="166" fontId="8" fillId="0" borderId="0" xfId="0" applyNumberFormat="1" applyFont="1" applyAlignment="1">
      <alignment horizontal="left"/>
    </xf>
    <xf numFmtId="165" fontId="2" fillId="0" borderId="0" xfId="0" applyNumberFormat="1" applyFont="1" applyAlignment="1">
      <alignment horizontal="right"/>
    </xf>
    <xf numFmtId="0" fontId="1" fillId="0" borderId="0" xfId="0" applyFont="1" applyAlignment="1">
      <alignment horizontal="left"/>
    </xf>
    <xf numFmtId="0" fontId="8" fillId="0" borderId="0" xfId="0" applyFont="1" applyAlignment="1">
      <alignment horizontal="left"/>
    </xf>
    <xf numFmtId="166" fontId="33" fillId="0" borderId="0" xfId="0" applyNumberFormat="1" applyFont="1"/>
    <xf numFmtId="166" fontId="1" fillId="0" borderId="0" xfId="0" applyNumberFormat="1" applyFont="1"/>
    <xf numFmtId="0" fontId="31" fillId="0" borderId="0" xfId="0" applyFont="1" applyAlignment="1">
      <alignment horizontal="left" wrapText="1"/>
    </xf>
    <xf numFmtId="0" fontId="1" fillId="0" borderId="0" xfId="0" applyFont="1" applyAlignment="1">
      <alignment horizontal="right" wrapText="1"/>
    </xf>
    <xf numFmtId="166" fontId="1" fillId="0" borderId="0" xfId="0" applyNumberFormat="1" applyFont="1" applyAlignment="1">
      <alignment horizontal="left" wrapText="1"/>
    </xf>
    <xf numFmtId="0" fontId="33" fillId="0" borderId="0" xfId="0" applyFont="1" applyAlignment="1">
      <alignment horizontal="left" wrapText="1"/>
    </xf>
    <xf numFmtId="166" fontId="8" fillId="0" borderId="0" xfId="0" applyNumberFormat="1" applyFont="1" applyAlignment="1">
      <alignment horizontal="left" wrapText="1"/>
    </xf>
    <xf numFmtId="165" fontId="2" fillId="0" borderId="0" xfId="0" applyNumberFormat="1" applyFont="1" applyAlignment="1">
      <alignment horizontal="right" wrapText="1"/>
    </xf>
    <xf numFmtId="1" fontId="1" fillId="0" borderId="0" xfId="0" applyNumberFormat="1" applyFont="1" applyAlignment="1">
      <alignment horizontal="left" wrapText="1"/>
    </xf>
    <xf numFmtId="0" fontId="8" fillId="0" borderId="0" xfId="0" applyFont="1" applyAlignment="1">
      <alignment horizontal="left" wrapText="1"/>
    </xf>
    <xf numFmtId="0" fontId="31" fillId="0" borderId="0" xfId="0" applyFont="1" applyAlignment="1">
      <alignment wrapText="1"/>
    </xf>
    <xf numFmtId="1" fontId="31" fillId="0" borderId="0" xfId="0" applyNumberFormat="1" applyFont="1" applyAlignment="1">
      <alignment horizontal="right" wrapText="1"/>
    </xf>
    <xf numFmtId="0" fontId="46" fillId="0" borderId="0" xfId="0" applyFont="1" applyAlignment="1">
      <alignment horizontal="left" wrapText="1"/>
    </xf>
    <xf numFmtId="0" fontId="31" fillId="0" borderId="0" xfId="0" applyFont="1" applyAlignment="1">
      <alignment horizontal="right" wrapText="1"/>
    </xf>
    <xf numFmtId="0" fontId="47" fillId="0" borderId="0" xfId="0" applyFont="1" applyAlignment="1">
      <alignment horizontal="right" wrapText="1"/>
    </xf>
    <xf numFmtId="1" fontId="48" fillId="0" borderId="0" xfId="0" applyNumberFormat="1" applyFont="1" applyAlignment="1">
      <alignment horizontal="right" wrapText="1"/>
    </xf>
    <xf numFmtId="0" fontId="49" fillId="0" borderId="0" xfId="0" applyFont="1" applyAlignment="1">
      <alignment horizontal="left"/>
    </xf>
    <xf numFmtId="0" fontId="42" fillId="0" borderId="0" xfId="0" applyFont="1" applyAlignment="1"/>
    <xf numFmtId="0" fontId="1" fillId="3" borderId="1" xfId="0" applyFont="1" applyFill="1" applyBorder="1" applyAlignment="1" applyProtection="1">
      <alignment horizontal="left" shrinkToFit="1"/>
      <protection locked="0"/>
    </xf>
    <xf numFmtId="0" fontId="0" fillId="0" borderId="2" xfId="0" applyBorder="1" applyAlignment="1">
      <alignment horizontal="left" shrinkToFit="1"/>
    </xf>
    <xf numFmtId="0" fontId="0" fillId="0" borderId="3" xfId="0" applyBorder="1" applyAlignment="1">
      <alignment horizontal="left" shrinkToFit="1"/>
    </xf>
    <xf numFmtId="1" fontId="33" fillId="7" borderId="0" xfId="0" applyNumberFormat="1" applyFont="1" applyFill="1" applyAlignment="1" applyProtection="1">
      <alignment horizontal="center" vertical="center" wrapText="1"/>
      <protection locked="0"/>
    </xf>
    <xf numFmtId="0" fontId="35" fillId="0" borderId="0" xfId="0" applyFont="1" applyAlignment="1" applyProtection="1">
      <alignment horizontal="left" wrapText="1"/>
      <protection locked="0"/>
    </xf>
    <xf numFmtId="0" fontId="35" fillId="0" borderId="0" xfId="0" applyFont="1" applyFill="1" applyAlignment="1" applyProtection="1">
      <alignment horizontal="left" wrapText="1"/>
      <protection locked="0"/>
    </xf>
    <xf numFmtId="49" fontId="41" fillId="0" borderId="0" xfId="4" applyNumberFormat="1" applyFont="1" applyAlignment="1" applyProtection="1">
      <alignment horizontal="left"/>
      <protection locked="0"/>
    </xf>
    <xf numFmtId="49" fontId="41" fillId="0" borderId="0" xfId="4" applyNumberFormat="1" applyFont="1" applyFill="1" applyAlignment="1" applyProtection="1">
      <alignment horizontal="left"/>
      <protection locked="0"/>
    </xf>
    <xf numFmtId="0" fontId="41" fillId="0" borderId="0" xfId="4" applyFont="1" applyAlignment="1"/>
    <xf numFmtId="49" fontId="41" fillId="0" borderId="0" xfId="4" applyNumberFormat="1" applyFont="1" applyAlignment="1" applyProtection="1">
      <alignment horizontal="left" wrapText="1"/>
      <protection locked="0"/>
    </xf>
    <xf numFmtId="49" fontId="40" fillId="0" borderId="0" xfId="4" applyNumberFormat="1" applyFill="1" applyAlignment="1" applyProtection="1">
      <alignment horizontal="left" wrapText="1"/>
      <protection locked="0"/>
    </xf>
    <xf numFmtId="0" fontId="0" fillId="0" borderId="0" xfId="0" applyAlignment="1"/>
    <xf numFmtId="49" fontId="40" fillId="0" borderId="0" xfId="4" applyNumberFormat="1" applyFill="1" applyAlignment="1" applyProtection="1">
      <alignment horizontal="left"/>
      <protection locked="0"/>
    </xf>
    <xf numFmtId="0" fontId="13" fillId="0" borderId="0" xfId="2" applyFont="1" applyFill="1" applyBorder="1" applyAlignment="1">
      <alignment horizontal="left" vertical="top" wrapText="1"/>
    </xf>
    <xf numFmtId="0" fontId="2" fillId="0" borderId="0" xfId="0" applyFont="1" applyAlignment="1">
      <alignment horizontal="left" wrapText="1"/>
    </xf>
    <xf numFmtId="0" fontId="31" fillId="0" borderId="0" xfId="0" applyFont="1" applyAlignment="1">
      <alignment horizontal="left" wrapText="1"/>
    </xf>
    <xf numFmtId="0" fontId="0" fillId="0" borderId="0" xfId="0" applyFont="1" applyAlignment="1">
      <alignment horizontal="left" wrapText="1"/>
    </xf>
  </cellXfs>
  <cellStyles count="5">
    <cellStyle name="Hyperlink" xfId="4" builtinId="8"/>
    <cellStyle name="Normal" xfId="0" builtinId="0"/>
    <cellStyle name="Normal_NOx" xfId="1"/>
    <cellStyle name="Normal_Sheet1" xfId="2"/>
    <cellStyle name="Normal_Sheet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fr-FR"/>
              <a:t>Population connected to wastewater collecting system</a:t>
            </a:r>
          </a:p>
        </c:rich>
      </c:tx>
      <c:layout>
        <c:manualLayout>
          <c:xMode val="edge"/>
          <c:yMode val="edge"/>
          <c:x val="0.25671140939597314"/>
          <c:y val="2.6923076923076925E-2"/>
        </c:manualLayout>
      </c:layout>
      <c:overlay val="0"/>
      <c:spPr>
        <a:noFill/>
        <a:ln w="25400">
          <a:noFill/>
        </a:ln>
      </c:spPr>
    </c:title>
    <c:autoTitleDeleted val="0"/>
    <c:plotArea>
      <c:layout>
        <c:manualLayout>
          <c:layoutTarget val="inner"/>
          <c:xMode val="edge"/>
          <c:yMode val="edge"/>
          <c:x val="0.12053957749357362"/>
          <c:y val="0.16153846153846155"/>
          <c:w val="0.85429259886031295"/>
          <c:h val="0.61923076923076925"/>
        </c:manualLayout>
      </c:layout>
      <c:barChart>
        <c:barDir val="col"/>
        <c:grouping val="clustered"/>
        <c:varyColors val="0"/>
        <c:ser>
          <c:idx val="0"/>
          <c:order val="0"/>
          <c:tx>
            <c:strRef>
              <c:f>'Table 2016'!$D$28:$AQ$28</c:f>
              <c:strCache>
                <c:ptCount val="1"/>
                <c:pt idx="0">
                  <c:v>1990 1995 1996 1997 1998 1999 2000 2001 2002 2003 2004 2005 2006 2007 2008 2009 2010 2011 2012 2013</c:v>
                </c:pt>
              </c:strCache>
            </c:strRef>
          </c:tx>
          <c:spPr>
            <a:solidFill>
              <a:schemeClr val="accent1">
                <a:lumMod val="75000"/>
              </a:schemeClr>
            </a:solidFill>
            <a:ln w="12700">
              <a:noFill/>
              <a:prstDash val="solid"/>
            </a:ln>
          </c:spPr>
          <c:invertIfNegative val="0"/>
          <c:dPt>
            <c:idx val="36"/>
            <c:invertIfNegative val="0"/>
            <c:bubble3D val="0"/>
          </c:dPt>
          <c:cat>
            <c:numRef>
              <c:f>'Table 2016'!$D$28:$AQ$28</c:f>
              <c:numCache>
                <c:formatCode>General</c:formatCode>
                <c:ptCount val="40"/>
                <c:pt idx="0">
                  <c:v>1990</c:v>
                </c:pt>
                <c:pt idx="2">
                  <c:v>1995</c:v>
                </c:pt>
                <c:pt idx="4">
                  <c:v>1996</c:v>
                </c:pt>
                <c:pt idx="6">
                  <c:v>1997</c:v>
                </c:pt>
                <c:pt idx="8">
                  <c:v>1998</c:v>
                </c:pt>
                <c:pt idx="10">
                  <c:v>1999</c:v>
                </c:pt>
                <c:pt idx="12">
                  <c:v>2000</c:v>
                </c:pt>
                <c:pt idx="14">
                  <c:v>2001</c:v>
                </c:pt>
                <c:pt idx="16">
                  <c:v>2002</c:v>
                </c:pt>
                <c:pt idx="18">
                  <c:v>2003</c:v>
                </c:pt>
                <c:pt idx="20">
                  <c:v>2004</c:v>
                </c:pt>
                <c:pt idx="22">
                  <c:v>2005</c:v>
                </c:pt>
                <c:pt idx="24">
                  <c:v>2006</c:v>
                </c:pt>
                <c:pt idx="26">
                  <c:v>2007</c:v>
                </c:pt>
                <c:pt idx="28">
                  <c:v>2008</c:v>
                </c:pt>
                <c:pt idx="30">
                  <c:v>2009</c:v>
                </c:pt>
                <c:pt idx="32">
                  <c:v>2010</c:v>
                </c:pt>
                <c:pt idx="34">
                  <c:v>2011</c:v>
                </c:pt>
                <c:pt idx="36" formatCode="@">
                  <c:v>2012</c:v>
                </c:pt>
                <c:pt idx="38" formatCode="@">
                  <c:v>2013</c:v>
                </c:pt>
              </c:numCache>
            </c:numRef>
          </c:cat>
          <c:val>
            <c:numRef>
              <c:f>'Table 2016'!$D$29:$AQ$29</c:f>
              <c:numCache>
                <c:formatCode>0</c:formatCode>
                <c:ptCount val="40"/>
                <c:pt idx="0">
                  <c:v>0</c:v>
                </c:pt>
                <c:pt idx="2">
                  <c:v>0</c:v>
                </c:pt>
                <c:pt idx="4" formatCode="General">
                  <c:v>0</c:v>
                </c:pt>
                <c:pt idx="6" formatCode="General">
                  <c:v>0</c:v>
                </c:pt>
                <c:pt idx="8" formatCode="General">
                  <c:v>0</c:v>
                </c:pt>
                <c:pt idx="10" formatCode="General">
                  <c:v>0</c:v>
                </c:pt>
                <c:pt idx="12" formatCode="General">
                  <c:v>0</c:v>
                </c:pt>
                <c:pt idx="14" formatCode="General">
                  <c:v>0</c:v>
                </c:pt>
                <c:pt idx="16" formatCode="General">
                  <c:v>0</c:v>
                </c:pt>
                <c:pt idx="18" formatCode="General">
                  <c:v>0</c:v>
                </c:pt>
                <c:pt idx="20" formatCode="General">
                  <c:v>0</c:v>
                </c:pt>
                <c:pt idx="22" formatCode="General">
                  <c:v>0</c:v>
                </c:pt>
                <c:pt idx="24" formatCode="General">
                  <c:v>0</c:v>
                </c:pt>
                <c:pt idx="26" formatCode="General">
                  <c:v>0</c:v>
                </c:pt>
                <c:pt idx="28" formatCode="General">
                  <c:v>0</c:v>
                </c:pt>
                <c:pt idx="30" formatCode="General">
                  <c:v>0</c:v>
                </c:pt>
                <c:pt idx="32" formatCode="General">
                  <c:v>0</c:v>
                </c:pt>
                <c:pt idx="34" formatCode="General">
                  <c:v>0</c:v>
                </c:pt>
                <c:pt idx="36" formatCode="General">
                  <c:v>77</c:v>
                </c:pt>
                <c:pt idx="38" formatCode="General">
                  <c:v>0</c:v>
                </c:pt>
              </c:numCache>
            </c:numRef>
          </c:val>
        </c:ser>
        <c:dLbls>
          <c:showLegendKey val="0"/>
          <c:showVal val="0"/>
          <c:showCatName val="0"/>
          <c:showSerName val="0"/>
          <c:showPercent val="0"/>
          <c:showBubbleSize val="0"/>
        </c:dLbls>
        <c:gapWidth val="30"/>
        <c:axId val="275982208"/>
        <c:axId val="199593984"/>
      </c:barChart>
      <c:catAx>
        <c:axId val="275982208"/>
        <c:scaling>
          <c:orientation val="minMax"/>
        </c:scaling>
        <c:delete val="0"/>
        <c:axPos val="b"/>
        <c:title>
          <c:tx>
            <c:rich>
              <a:bodyPr/>
              <a:lstStyle/>
              <a:p>
                <a:pPr algn="r">
                  <a:defRPr sz="925" b="1" i="0" u="none" strike="noStrike" baseline="0">
                    <a:solidFill>
                      <a:srgbClr val="000000"/>
                    </a:solidFill>
                    <a:latin typeface="Arial"/>
                    <a:ea typeface="Arial"/>
                    <a:cs typeface="Arial"/>
                  </a:defRPr>
                </a:pPr>
                <a:r>
                  <a:rPr lang="fr-FR"/>
                  <a:t>Time (year)</a:t>
                </a:r>
              </a:p>
            </c:rich>
          </c:tx>
          <c:layout>
            <c:manualLayout>
              <c:xMode val="edge"/>
              <c:yMode val="edge"/>
              <c:x val="0.84395973154362414"/>
              <c:y val="0.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fr-FR"/>
          </a:p>
        </c:txPr>
        <c:crossAx val="199593984"/>
        <c:crosses val="autoZero"/>
        <c:auto val="1"/>
        <c:lblAlgn val="ctr"/>
        <c:lblOffset val="100"/>
        <c:tickLblSkip val="1"/>
        <c:tickMarkSkip val="1"/>
        <c:noMultiLvlLbl val="0"/>
      </c:catAx>
      <c:valAx>
        <c:axId val="199593984"/>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fr-FR"/>
                  <a:t>Percentage (%)</a:t>
                </a:r>
              </a:p>
            </c:rich>
          </c:tx>
          <c:layout>
            <c:manualLayout>
              <c:xMode val="edge"/>
              <c:yMode val="edge"/>
              <c:x val="3.1956802277431709E-2"/>
              <c:y val="0.3038461897701610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2759822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fr-FR"/>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352424</xdr:colOff>
      <xdr:row>9</xdr:row>
      <xdr:rowOff>0</xdr:rowOff>
    </xdr:from>
    <xdr:to>
      <xdr:col>31</xdr:col>
      <xdr:colOff>280736</xdr:colOff>
      <xdr:row>23</xdr:row>
      <xdr:rowOff>76200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35981</xdr:colOff>
      <xdr:row>23</xdr:row>
      <xdr:rowOff>80684</xdr:rowOff>
    </xdr:from>
    <xdr:to>
      <xdr:col>33</xdr:col>
      <xdr:colOff>6</xdr:colOff>
      <xdr:row>24</xdr:row>
      <xdr:rowOff>134470</xdr:rowOff>
    </xdr:to>
    <xdr:sp macro="" textlink="">
      <xdr:nvSpPr>
        <xdr:cNvPr id="3" name="Text Box 3"/>
        <xdr:cNvSpPr txBox="1">
          <a:spLocks noChangeArrowheads="1"/>
        </xdr:cNvSpPr>
      </xdr:nvSpPr>
      <xdr:spPr bwMode="auto">
        <a:xfrm>
          <a:off x="5895761" y="3639224"/>
          <a:ext cx="3713065" cy="221426"/>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ats.oecd.org/" TargetMode="External"/><Relationship Id="rId2" Type="http://schemas.openxmlformats.org/officeDocument/2006/relationships/hyperlink" Target="http://ec.europa.eu/eurostat/data/database" TargetMode="External"/><Relationship Id="rId1" Type="http://schemas.openxmlformats.org/officeDocument/2006/relationships/hyperlink" Target="http://unstats.un.org/unsd/environment/questionnaire2013.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unstats.un.org/unsd/environment/questionnair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FD166"/>
  <sheetViews>
    <sheetView tabSelected="1" zoomScale="85" zoomScaleNormal="85" workbookViewId="0">
      <pane ySplit="31" topLeftCell="A32" activePane="bottomLeft" state="frozenSplit"/>
      <selection pane="bottomLeft" activeCell="A2" sqref="A2"/>
    </sheetView>
  </sheetViews>
  <sheetFormatPr defaultRowHeight="12.75" x14ac:dyDescent="0.2"/>
  <cols>
    <col min="1" max="1" width="2.5703125" style="1" customWidth="1"/>
    <col min="2" max="2" width="18" style="1" customWidth="1"/>
    <col min="3" max="3" width="7.85546875" style="1" bestFit="1" customWidth="1"/>
    <col min="4" max="4" width="4.85546875" style="2" customWidth="1"/>
    <col min="5" max="5" width="2.5703125" style="3" customWidth="1"/>
    <col min="6" max="6" width="4.85546875" style="2" customWidth="1"/>
    <col min="7" max="7" width="2.5703125" style="3" customWidth="1"/>
    <col min="8" max="8" width="4.85546875" style="2" customWidth="1"/>
    <col min="9" max="9" width="2.5703125" style="3" customWidth="1"/>
    <col min="10" max="10" width="4.85546875" style="2" customWidth="1"/>
    <col min="11" max="11" width="2.5703125" style="3" customWidth="1"/>
    <col min="12" max="12" width="4.85546875" style="2" customWidth="1"/>
    <col min="13" max="13" width="2.5703125" style="3" customWidth="1"/>
    <col min="14" max="14" width="4.85546875" style="2" customWidth="1"/>
    <col min="15" max="15" width="2.5703125" style="3" customWidth="1"/>
    <col min="16" max="16" width="4.85546875" style="2" customWidth="1"/>
    <col min="17" max="17" width="2.5703125" style="3" customWidth="1"/>
    <col min="18" max="18" width="4.85546875" style="2" customWidth="1"/>
    <col min="19" max="19" width="2.5703125" style="3" customWidth="1"/>
    <col min="20" max="20" width="4.85546875" style="2" customWidth="1"/>
    <col min="21" max="21" width="2.5703125" style="3" customWidth="1"/>
    <col min="22" max="22" width="4.85546875" style="2" customWidth="1"/>
    <col min="23" max="23" width="2.5703125" style="3" customWidth="1"/>
    <col min="24" max="24" width="4.85546875" style="2" customWidth="1"/>
    <col min="25" max="25" width="2.5703125" style="3" customWidth="1"/>
    <col min="26" max="26" width="4.85546875" style="2" customWidth="1"/>
    <col min="27" max="27" width="2.5703125" style="3" customWidth="1"/>
    <col min="28" max="28" width="4.85546875" style="3" customWidth="1"/>
    <col min="29" max="29" width="2.5703125" style="3" customWidth="1"/>
    <col min="30" max="30" width="4.85546875" style="3" customWidth="1"/>
    <col min="31" max="31" width="2.5703125" style="3" customWidth="1"/>
    <col min="32" max="32" width="4.85546875" style="3" customWidth="1"/>
    <col min="33" max="33" width="2.5703125" style="3" customWidth="1"/>
    <col min="34" max="34" width="4.85546875" style="3" customWidth="1"/>
    <col min="35" max="35" width="2.5703125" style="3" customWidth="1"/>
    <col min="36" max="36" width="4.85546875" style="3" customWidth="1"/>
    <col min="37" max="37" width="2.5703125" style="3" customWidth="1"/>
    <col min="38" max="38" width="4.85546875" style="3" customWidth="1"/>
    <col min="39" max="39" width="2.5703125" style="3" customWidth="1"/>
    <col min="40" max="40" width="4.85546875" style="2" customWidth="1"/>
    <col min="41" max="41" width="2.5703125" style="3" customWidth="1"/>
    <col min="42" max="42" width="4.85546875" style="2" customWidth="1"/>
    <col min="43" max="43" width="2.5703125" style="3" customWidth="1"/>
    <col min="44" max="265" width="8.85546875" style="1"/>
    <col min="266" max="266" width="2.5703125" style="1" customWidth="1"/>
    <col min="267" max="267" width="18" style="1" customWidth="1"/>
    <col min="268" max="268" width="5.7109375" style="1" customWidth="1"/>
    <col min="269" max="269" width="3.7109375" style="1" customWidth="1"/>
    <col min="270" max="270" width="5.7109375" style="1" customWidth="1"/>
    <col min="271" max="271" width="3.28515625" style="1" customWidth="1"/>
    <col min="272" max="272" width="5.7109375" style="1" customWidth="1"/>
    <col min="273" max="273" width="3.28515625" style="1" customWidth="1"/>
    <col min="274" max="274" width="5.7109375" style="1" customWidth="1"/>
    <col min="275" max="275" width="3.42578125" style="1" customWidth="1"/>
    <col min="276" max="276" width="5.7109375" style="1" customWidth="1"/>
    <col min="277" max="277" width="3.42578125" style="1" customWidth="1"/>
    <col min="278" max="278" width="5.7109375" style="1" customWidth="1"/>
    <col min="279" max="279" width="3.28515625" style="1" customWidth="1"/>
    <col min="280" max="280" width="5.7109375" style="1" customWidth="1"/>
    <col min="281" max="281" width="3.5703125" style="1" customWidth="1"/>
    <col min="282" max="282" width="5.7109375" style="1" customWidth="1"/>
    <col min="283" max="283" width="3.42578125" style="1" customWidth="1"/>
    <col min="284" max="284" width="5.7109375" style="1" customWidth="1"/>
    <col min="285" max="285" width="3.5703125" style="1" customWidth="1"/>
    <col min="286" max="286" width="5.7109375" style="1" customWidth="1"/>
    <col min="287" max="287" width="3.28515625" style="1" customWidth="1"/>
    <col min="288" max="288" width="5.7109375" style="1" customWidth="1"/>
    <col min="289" max="289" width="3.28515625" style="1" customWidth="1"/>
    <col min="290" max="290" width="5.7109375" style="1" customWidth="1"/>
    <col min="291" max="291" width="3.28515625" style="1" customWidth="1"/>
    <col min="292" max="292" width="5.7109375" style="1" customWidth="1"/>
    <col min="293" max="293" width="3.28515625" style="1" customWidth="1"/>
    <col min="294" max="294" width="5.7109375" style="1" customWidth="1"/>
    <col min="295" max="295" width="3.28515625" style="1" customWidth="1"/>
    <col min="296" max="296" width="5.7109375" style="1" customWidth="1"/>
    <col min="297" max="297" width="3.42578125" style="1" customWidth="1"/>
    <col min="298" max="298" width="5.7109375" style="1" customWidth="1"/>
    <col min="299" max="299" width="2.28515625" style="1" customWidth="1"/>
    <col min="300" max="521" width="8.85546875" style="1"/>
    <col min="522" max="522" width="2.5703125" style="1" customWidth="1"/>
    <col min="523" max="523" width="18" style="1" customWidth="1"/>
    <col min="524" max="524" width="5.7109375" style="1" customWidth="1"/>
    <col min="525" max="525" width="3.7109375" style="1" customWidth="1"/>
    <col min="526" max="526" width="5.7109375" style="1" customWidth="1"/>
    <col min="527" max="527" width="3.28515625" style="1" customWidth="1"/>
    <col min="528" max="528" width="5.7109375" style="1" customWidth="1"/>
    <col min="529" max="529" width="3.28515625" style="1" customWidth="1"/>
    <col min="530" max="530" width="5.7109375" style="1" customWidth="1"/>
    <col min="531" max="531" width="3.42578125" style="1" customWidth="1"/>
    <col min="532" max="532" width="5.7109375" style="1" customWidth="1"/>
    <col min="533" max="533" width="3.42578125" style="1" customWidth="1"/>
    <col min="534" max="534" width="5.7109375" style="1" customWidth="1"/>
    <col min="535" max="535" width="3.28515625" style="1" customWidth="1"/>
    <col min="536" max="536" width="5.7109375" style="1" customWidth="1"/>
    <col min="537" max="537" width="3.5703125" style="1" customWidth="1"/>
    <col min="538" max="538" width="5.7109375" style="1" customWidth="1"/>
    <col min="539" max="539" width="3.42578125" style="1" customWidth="1"/>
    <col min="540" max="540" width="5.7109375" style="1" customWidth="1"/>
    <col min="541" max="541" width="3.5703125" style="1" customWidth="1"/>
    <col min="542" max="542" width="5.7109375" style="1" customWidth="1"/>
    <col min="543" max="543" width="3.28515625" style="1" customWidth="1"/>
    <col min="544" max="544" width="5.7109375" style="1" customWidth="1"/>
    <col min="545" max="545" width="3.28515625" style="1" customWidth="1"/>
    <col min="546" max="546" width="5.7109375" style="1" customWidth="1"/>
    <col min="547" max="547" width="3.28515625" style="1" customWidth="1"/>
    <col min="548" max="548" width="5.7109375" style="1" customWidth="1"/>
    <col min="549" max="549" width="3.28515625" style="1" customWidth="1"/>
    <col min="550" max="550" width="5.7109375" style="1" customWidth="1"/>
    <col min="551" max="551" width="3.28515625" style="1" customWidth="1"/>
    <col min="552" max="552" width="5.7109375" style="1" customWidth="1"/>
    <col min="553" max="553" width="3.42578125" style="1" customWidth="1"/>
    <col min="554" max="554" width="5.7109375" style="1" customWidth="1"/>
    <col min="555" max="555" width="2.28515625" style="1" customWidth="1"/>
    <col min="556" max="777" width="8.85546875" style="1"/>
    <col min="778" max="778" width="2.5703125" style="1" customWidth="1"/>
    <col min="779" max="779" width="18" style="1" customWidth="1"/>
    <col min="780" max="780" width="5.7109375" style="1" customWidth="1"/>
    <col min="781" max="781" width="3.7109375" style="1" customWidth="1"/>
    <col min="782" max="782" width="5.7109375" style="1" customWidth="1"/>
    <col min="783" max="783" width="3.28515625" style="1" customWidth="1"/>
    <col min="784" max="784" width="5.7109375" style="1" customWidth="1"/>
    <col min="785" max="785" width="3.28515625" style="1" customWidth="1"/>
    <col min="786" max="786" width="5.7109375" style="1" customWidth="1"/>
    <col min="787" max="787" width="3.42578125" style="1" customWidth="1"/>
    <col min="788" max="788" width="5.7109375" style="1" customWidth="1"/>
    <col min="789" max="789" width="3.42578125" style="1" customWidth="1"/>
    <col min="790" max="790" width="5.7109375" style="1" customWidth="1"/>
    <col min="791" max="791" width="3.28515625" style="1" customWidth="1"/>
    <col min="792" max="792" width="5.7109375" style="1" customWidth="1"/>
    <col min="793" max="793" width="3.5703125" style="1" customWidth="1"/>
    <col min="794" max="794" width="5.7109375" style="1" customWidth="1"/>
    <col min="795" max="795" width="3.42578125" style="1" customWidth="1"/>
    <col min="796" max="796" width="5.7109375" style="1" customWidth="1"/>
    <col min="797" max="797" width="3.5703125" style="1" customWidth="1"/>
    <col min="798" max="798" width="5.7109375" style="1" customWidth="1"/>
    <col min="799" max="799" width="3.28515625" style="1" customWidth="1"/>
    <col min="800" max="800" width="5.7109375" style="1" customWidth="1"/>
    <col min="801" max="801" width="3.28515625" style="1" customWidth="1"/>
    <col min="802" max="802" width="5.7109375" style="1" customWidth="1"/>
    <col min="803" max="803" width="3.28515625" style="1" customWidth="1"/>
    <col min="804" max="804" width="5.7109375" style="1" customWidth="1"/>
    <col min="805" max="805" width="3.28515625" style="1" customWidth="1"/>
    <col min="806" max="806" width="5.7109375" style="1" customWidth="1"/>
    <col min="807" max="807" width="3.28515625" style="1" customWidth="1"/>
    <col min="808" max="808" width="5.7109375" style="1" customWidth="1"/>
    <col min="809" max="809" width="3.42578125" style="1" customWidth="1"/>
    <col min="810" max="810" width="5.7109375" style="1" customWidth="1"/>
    <col min="811" max="811" width="2.28515625" style="1" customWidth="1"/>
    <col min="812" max="1033" width="8.85546875" style="1"/>
    <col min="1034" max="1034" width="2.5703125" style="1" customWidth="1"/>
    <col min="1035" max="1035" width="18" style="1" customWidth="1"/>
    <col min="1036" max="1036" width="5.7109375" style="1" customWidth="1"/>
    <col min="1037" max="1037" width="3.7109375" style="1" customWidth="1"/>
    <col min="1038" max="1038" width="5.7109375" style="1" customWidth="1"/>
    <col min="1039" max="1039" width="3.28515625" style="1" customWidth="1"/>
    <col min="1040" max="1040" width="5.7109375" style="1" customWidth="1"/>
    <col min="1041" max="1041" width="3.28515625" style="1" customWidth="1"/>
    <col min="1042" max="1042" width="5.7109375" style="1" customWidth="1"/>
    <col min="1043" max="1043" width="3.42578125" style="1" customWidth="1"/>
    <col min="1044" max="1044" width="5.7109375" style="1" customWidth="1"/>
    <col min="1045" max="1045" width="3.42578125" style="1" customWidth="1"/>
    <col min="1046" max="1046" width="5.7109375" style="1" customWidth="1"/>
    <col min="1047" max="1047" width="3.28515625" style="1" customWidth="1"/>
    <col min="1048" max="1048" width="5.7109375" style="1" customWidth="1"/>
    <col min="1049" max="1049" width="3.5703125" style="1" customWidth="1"/>
    <col min="1050" max="1050" width="5.7109375" style="1" customWidth="1"/>
    <col min="1051" max="1051" width="3.42578125" style="1" customWidth="1"/>
    <col min="1052" max="1052" width="5.7109375" style="1" customWidth="1"/>
    <col min="1053" max="1053" width="3.5703125" style="1" customWidth="1"/>
    <col min="1054" max="1054" width="5.7109375" style="1" customWidth="1"/>
    <col min="1055" max="1055" width="3.28515625" style="1" customWidth="1"/>
    <col min="1056" max="1056" width="5.7109375" style="1" customWidth="1"/>
    <col min="1057" max="1057" width="3.28515625" style="1" customWidth="1"/>
    <col min="1058" max="1058" width="5.7109375" style="1" customWidth="1"/>
    <col min="1059" max="1059" width="3.28515625" style="1" customWidth="1"/>
    <col min="1060" max="1060" width="5.7109375" style="1" customWidth="1"/>
    <col min="1061" max="1061" width="3.28515625" style="1" customWidth="1"/>
    <col min="1062" max="1062" width="5.7109375" style="1" customWidth="1"/>
    <col min="1063" max="1063" width="3.28515625" style="1" customWidth="1"/>
    <col min="1064" max="1064" width="5.7109375" style="1" customWidth="1"/>
    <col min="1065" max="1065" width="3.42578125" style="1" customWidth="1"/>
    <col min="1066" max="1066" width="5.7109375" style="1" customWidth="1"/>
    <col min="1067" max="1067" width="2.28515625" style="1" customWidth="1"/>
    <col min="1068" max="1289" width="8.85546875" style="1"/>
    <col min="1290" max="1290" width="2.5703125" style="1" customWidth="1"/>
    <col min="1291" max="1291" width="18" style="1" customWidth="1"/>
    <col min="1292" max="1292" width="5.7109375" style="1" customWidth="1"/>
    <col min="1293" max="1293" width="3.7109375" style="1" customWidth="1"/>
    <col min="1294" max="1294" width="5.7109375" style="1" customWidth="1"/>
    <col min="1295" max="1295" width="3.28515625" style="1" customWidth="1"/>
    <col min="1296" max="1296" width="5.7109375" style="1" customWidth="1"/>
    <col min="1297" max="1297" width="3.28515625" style="1" customWidth="1"/>
    <col min="1298" max="1298" width="5.7109375" style="1" customWidth="1"/>
    <col min="1299" max="1299" width="3.42578125" style="1" customWidth="1"/>
    <col min="1300" max="1300" width="5.7109375" style="1" customWidth="1"/>
    <col min="1301" max="1301" width="3.42578125" style="1" customWidth="1"/>
    <col min="1302" max="1302" width="5.7109375" style="1" customWidth="1"/>
    <col min="1303" max="1303" width="3.28515625" style="1" customWidth="1"/>
    <col min="1304" max="1304" width="5.7109375" style="1" customWidth="1"/>
    <col min="1305" max="1305" width="3.5703125" style="1" customWidth="1"/>
    <col min="1306" max="1306" width="5.7109375" style="1" customWidth="1"/>
    <col min="1307" max="1307" width="3.42578125" style="1" customWidth="1"/>
    <col min="1308" max="1308" width="5.7109375" style="1" customWidth="1"/>
    <col min="1309" max="1309" width="3.5703125" style="1" customWidth="1"/>
    <col min="1310" max="1310" width="5.7109375" style="1" customWidth="1"/>
    <col min="1311" max="1311" width="3.28515625" style="1" customWidth="1"/>
    <col min="1312" max="1312" width="5.7109375" style="1" customWidth="1"/>
    <col min="1313" max="1313" width="3.28515625" style="1" customWidth="1"/>
    <col min="1314" max="1314" width="5.7109375" style="1" customWidth="1"/>
    <col min="1315" max="1315" width="3.28515625" style="1" customWidth="1"/>
    <col min="1316" max="1316" width="5.7109375" style="1" customWidth="1"/>
    <col min="1317" max="1317" width="3.28515625" style="1" customWidth="1"/>
    <col min="1318" max="1318" width="5.7109375" style="1" customWidth="1"/>
    <col min="1319" max="1319" width="3.28515625" style="1" customWidth="1"/>
    <col min="1320" max="1320" width="5.7109375" style="1" customWidth="1"/>
    <col min="1321" max="1321" width="3.42578125" style="1" customWidth="1"/>
    <col min="1322" max="1322" width="5.7109375" style="1" customWidth="1"/>
    <col min="1323" max="1323" width="2.28515625" style="1" customWidth="1"/>
    <col min="1324" max="1545" width="8.85546875" style="1"/>
    <col min="1546" max="1546" width="2.5703125" style="1" customWidth="1"/>
    <col min="1547" max="1547" width="18" style="1" customWidth="1"/>
    <col min="1548" max="1548" width="5.7109375" style="1" customWidth="1"/>
    <col min="1549" max="1549" width="3.7109375" style="1" customWidth="1"/>
    <col min="1550" max="1550" width="5.7109375" style="1" customWidth="1"/>
    <col min="1551" max="1551" width="3.28515625" style="1" customWidth="1"/>
    <col min="1552" max="1552" width="5.7109375" style="1" customWidth="1"/>
    <col min="1553" max="1553" width="3.28515625" style="1" customWidth="1"/>
    <col min="1554" max="1554" width="5.7109375" style="1" customWidth="1"/>
    <col min="1555" max="1555" width="3.42578125" style="1" customWidth="1"/>
    <col min="1556" max="1556" width="5.7109375" style="1" customWidth="1"/>
    <col min="1557" max="1557" width="3.42578125" style="1" customWidth="1"/>
    <col min="1558" max="1558" width="5.7109375" style="1" customWidth="1"/>
    <col min="1559" max="1559" width="3.28515625" style="1" customWidth="1"/>
    <col min="1560" max="1560" width="5.7109375" style="1" customWidth="1"/>
    <col min="1561" max="1561" width="3.5703125" style="1" customWidth="1"/>
    <col min="1562" max="1562" width="5.7109375" style="1" customWidth="1"/>
    <col min="1563" max="1563" width="3.42578125" style="1" customWidth="1"/>
    <col min="1564" max="1564" width="5.7109375" style="1" customWidth="1"/>
    <col min="1565" max="1565" width="3.5703125" style="1" customWidth="1"/>
    <col min="1566" max="1566" width="5.7109375" style="1" customWidth="1"/>
    <col min="1567" max="1567" width="3.28515625" style="1" customWidth="1"/>
    <col min="1568" max="1568" width="5.7109375" style="1" customWidth="1"/>
    <col min="1569" max="1569" width="3.28515625" style="1" customWidth="1"/>
    <col min="1570" max="1570" width="5.7109375" style="1" customWidth="1"/>
    <col min="1571" max="1571" width="3.28515625" style="1" customWidth="1"/>
    <col min="1572" max="1572" width="5.7109375" style="1" customWidth="1"/>
    <col min="1573" max="1573" width="3.28515625" style="1" customWidth="1"/>
    <col min="1574" max="1574" width="5.7109375" style="1" customWidth="1"/>
    <col min="1575" max="1575" width="3.28515625" style="1" customWidth="1"/>
    <col min="1576" max="1576" width="5.7109375" style="1" customWidth="1"/>
    <col min="1577" max="1577" width="3.42578125" style="1" customWidth="1"/>
    <col min="1578" max="1578" width="5.7109375" style="1" customWidth="1"/>
    <col min="1579" max="1579" width="2.28515625" style="1" customWidth="1"/>
    <col min="1580" max="1801" width="8.85546875" style="1"/>
    <col min="1802" max="1802" width="2.5703125" style="1" customWidth="1"/>
    <col min="1803" max="1803" width="18" style="1" customWidth="1"/>
    <col min="1804" max="1804" width="5.7109375" style="1" customWidth="1"/>
    <col min="1805" max="1805" width="3.7109375" style="1" customWidth="1"/>
    <col min="1806" max="1806" width="5.7109375" style="1" customWidth="1"/>
    <col min="1807" max="1807" width="3.28515625" style="1" customWidth="1"/>
    <col min="1808" max="1808" width="5.7109375" style="1" customWidth="1"/>
    <col min="1809" max="1809" width="3.28515625" style="1" customWidth="1"/>
    <col min="1810" max="1810" width="5.7109375" style="1" customWidth="1"/>
    <col min="1811" max="1811" width="3.42578125" style="1" customWidth="1"/>
    <col min="1812" max="1812" width="5.7109375" style="1" customWidth="1"/>
    <col min="1813" max="1813" width="3.42578125" style="1" customWidth="1"/>
    <col min="1814" max="1814" width="5.7109375" style="1" customWidth="1"/>
    <col min="1815" max="1815" width="3.28515625" style="1" customWidth="1"/>
    <col min="1816" max="1816" width="5.7109375" style="1" customWidth="1"/>
    <col min="1817" max="1817" width="3.5703125" style="1" customWidth="1"/>
    <col min="1818" max="1818" width="5.7109375" style="1" customWidth="1"/>
    <col min="1819" max="1819" width="3.42578125" style="1" customWidth="1"/>
    <col min="1820" max="1820" width="5.7109375" style="1" customWidth="1"/>
    <col min="1821" max="1821" width="3.5703125" style="1" customWidth="1"/>
    <col min="1822" max="1822" width="5.7109375" style="1" customWidth="1"/>
    <col min="1823" max="1823" width="3.28515625" style="1" customWidth="1"/>
    <col min="1824" max="1824" width="5.7109375" style="1" customWidth="1"/>
    <col min="1825" max="1825" width="3.28515625" style="1" customWidth="1"/>
    <col min="1826" max="1826" width="5.7109375" style="1" customWidth="1"/>
    <col min="1827" max="1827" width="3.28515625" style="1" customWidth="1"/>
    <col min="1828" max="1828" width="5.7109375" style="1" customWidth="1"/>
    <col min="1829" max="1829" width="3.28515625" style="1" customWidth="1"/>
    <col min="1830" max="1830" width="5.7109375" style="1" customWidth="1"/>
    <col min="1831" max="1831" width="3.28515625" style="1" customWidth="1"/>
    <col min="1832" max="1832" width="5.7109375" style="1" customWidth="1"/>
    <col min="1833" max="1833" width="3.42578125" style="1" customWidth="1"/>
    <col min="1834" max="1834" width="5.7109375" style="1" customWidth="1"/>
    <col min="1835" max="1835" width="2.28515625" style="1" customWidth="1"/>
    <col min="1836" max="2057" width="8.85546875" style="1"/>
    <col min="2058" max="2058" width="2.5703125" style="1" customWidth="1"/>
    <col min="2059" max="2059" width="18" style="1" customWidth="1"/>
    <col min="2060" max="2060" width="5.7109375" style="1" customWidth="1"/>
    <col min="2061" max="2061" width="3.7109375" style="1" customWidth="1"/>
    <col min="2062" max="2062" width="5.7109375" style="1" customWidth="1"/>
    <col min="2063" max="2063" width="3.28515625" style="1" customWidth="1"/>
    <col min="2064" max="2064" width="5.7109375" style="1" customWidth="1"/>
    <col min="2065" max="2065" width="3.28515625" style="1" customWidth="1"/>
    <col min="2066" max="2066" width="5.7109375" style="1" customWidth="1"/>
    <col min="2067" max="2067" width="3.42578125" style="1" customWidth="1"/>
    <col min="2068" max="2068" width="5.7109375" style="1" customWidth="1"/>
    <col min="2069" max="2069" width="3.42578125" style="1" customWidth="1"/>
    <col min="2070" max="2070" width="5.7109375" style="1" customWidth="1"/>
    <col min="2071" max="2071" width="3.28515625" style="1" customWidth="1"/>
    <col min="2072" max="2072" width="5.7109375" style="1" customWidth="1"/>
    <col min="2073" max="2073" width="3.5703125" style="1" customWidth="1"/>
    <col min="2074" max="2074" width="5.7109375" style="1" customWidth="1"/>
    <col min="2075" max="2075" width="3.42578125" style="1" customWidth="1"/>
    <col min="2076" max="2076" width="5.7109375" style="1" customWidth="1"/>
    <col min="2077" max="2077" width="3.5703125" style="1" customWidth="1"/>
    <col min="2078" max="2078" width="5.7109375" style="1" customWidth="1"/>
    <col min="2079" max="2079" width="3.28515625" style="1" customWidth="1"/>
    <col min="2080" max="2080" width="5.7109375" style="1" customWidth="1"/>
    <col min="2081" max="2081" width="3.28515625" style="1" customWidth="1"/>
    <col min="2082" max="2082" width="5.7109375" style="1" customWidth="1"/>
    <col min="2083" max="2083" width="3.28515625" style="1" customWidth="1"/>
    <col min="2084" max="2084" width="5.7109375" style="1" customWidth="1"/>
    <col min="2085" max="2085" width="3.28515625" style="1" customWidth="1"/>
    <col min="2086" max="2086" width="5.7109375" style="1" customWidth="1"/>
    <col min="2087" max="2087" width="3.28515625" style="1" customWidth="1"/>
    <col min="2088" max="2088" width="5.7109375" style="1" customWidth="1"/>
    <col min="2089" max="2089" width="3.42578125" style="1" customWidth="1"/>
    <col min="2090" max="2090" width="5.7109375" style="1" customWidth="1"/>
    <col min="2091" max="2091" width="2.28515625" style="1" customWidth="1"/>
    <col min="2092" max="2313" width="8.85546875" style="1"/>
    <col min="2314" max="2314" width="2.5703125" style="1" customWidth="1"/>
    <col min="2315" max="2315" width="18" style="1" customWidth="1"/>
    <col min="2316" max="2316" width="5.7109375" style="1" customWidth="1"/>
    <col min="2317" max="2317" width="3.7109375" style="1" customWidth="1"/>
    <col min="2318" max="2318" width="5.7109375" style="1" customWidth="1"/>
    <col min="2319" max="2319" width="3.28515625" style="1" customWidth="1"/>
    <col min="2320" max="2320" width="5.7109375" style="1" customWidth="1"/>
    <col min="2321" max="2321" width="3.28515625" style="1" customWidth="1"/>
    <col min="2322" max="2322" width="5.7109375" style="1" customWidth="1"/>
    <col min="2323" max="2323" width="3.42578125" style="1" customWidth="1"/>
    <col min="2324" max="2324" width="5.7109375" style="1" customWidth="1"/>
    <col min="2325" max="2325" width="3.42578125" style="1" customWidth="1"/>
    <col min="2326" max="2326" width="5.7109375" style="1" customWidth="1"/>
    <col min="2327" max="2327" width="3.28515625" style="1" customWidth="1"/>
    <col min="2328" max="2328" width="5.7109375" style="1" customWidth="1"/>
    <col min="2329" max="2329" width="3.5703125" style="1" customWidth="1"/>
    <col min="2330" max="2330" width="5.7109375" style="1" customWidth="1"/>
    <col min="2331" max="2331" width="3.42578125" style="1" customWidth="1"/>
    <col min="2332" max="2332" width="5.7109375" style="1" customWidth="1"/>
    <col min="2333" max="2333" width="3.5703125" style="1" customWidth="1"/>
    <col min="2334" max="2334" width="5.7109375" style="1" customWidth="1"/>
    <col min="2335" max="2335" width="3.28515625" style="1" customWidth="1"/>
    <col min="2336" max="2336" width="5.7109375" style="1" customWidth="1"/>
    <col min="2337" max="2337" width="3.28515625" style="1" customWidth="1"/>
    <col min="2338" max="2338" width="5.7109375" style="1" customWidth="1"/>
    <col min="2339" max="2339" width="3.28515625" style="1" customWidth="1"/>
    <col min="2340" max="2340" width="5.7109375" style="1" customWidth="1"/>
    <col min="2341" max="2341" width="3.28515625" style="1" customWidth="1"/>
    <col min="2342" max="2342" width="5.7109375" style="1" customWidth="1"/>
    <col min="2343" max="2343" width="3.28515625" style="1" customWidth="1"/>
    <col min="2344" max="2344" width="5.7109375" style="1" customWidth="1"/>
    <col min="2345" max="2345" width="3.42578125" style="1" customWidth="1"/>
    <col min="2346" max="2346" width="5.7109375" style="1" customWidth="1"/>
    <col min="2347" max="2347" width="2.28515625" style="1" customWidth="1"/>
    <col min="2348" max="2569" width="8.85546875" style="1"/>
    <col min="2570" max="2570" width="2.5703125" style="1" customWidth="1"/>
    <col min="2571" max="2571" width="18" style="1" customWidth="1"/>
    <col min="2572" max="2572" width="5.7109375" style="1" customWidth="1"/>
    <col min="2573" max="2573" width="3.7109375" style="1" customWidth="1"/>
    <col min="2574" max="2574" width="5.7109375" style="1" customWidth="1"/>
    <col min="2575" max="2575" width="3.28515625" style="1" customWidth="1"/>
    <col min="2576" max="2576" width="5.7109375" style="1" customWidth="1"/>
    <col min="2577" max="2577" width="3.28515625" style="1" customWidth="1"/>
    <col min="2578" max="2578" width="5.7109375" style="1" customWidth="1"/>
    <col min="2579" max="2579" width="3.42578125" style="1" customWidth="1"/>
    <col min="2580" max="2580" width="5.7109375" style="1" customWidth="1"/>
    <col min="2581" max="2581" width="3.42578125" style="1" customWidth="1"/>
    <col min="2582" max="2582" width="5.7109375" style="1" customWidth="1"/>
    <col min="2583" max="2583" width="3.28515625" style="1" customWidth="1"/>
    <col min="2584" max="2584" width="5.7109375" style="1" customWidth="1"/>
    <col min="2585" max="2585" width="3.5703125" style="1" customWidth="1"/>
    <col min="2586" max="2586" width="5.7109375" style="1" customWidth="1"/>
    <col min="2587" max="2587" width="3.42578125" style="1" customWidth="1"/>
    <col min="2588" max="2588" width="5.7109375" style="1" customWidth="1"/>
    <col min="2589" max="2589" width="3.5703125" style="1" customWidth="1"/>
    <col min="2590" max="2590" width="5.7109375" style="1" customWidth="1"/>
    <col min="2591" max="2591" width="3.28515625" style="1" customWidth="1"/>
    <col min="2592" max="2592" width="5.7109375" style="1" customWidth="1"/>
    <col min="2593" max="2593" width="3.28515625" style="1" customWidth="1"/>
    <col min="2594" max="2594" width="5.7109375" style="1" customWidth="1"/>
    <col min="2595" max="2595" width="3.28515625" style="1" customWidth="1"/>
    <col min="2596" max="2596" width="5.7109375" style="1" customWidth="1"/>
    <col min="2597" max="2597" width="3.28515625" style="1" customWidth="1"/>
    <col min="2598" max="2598" width="5.7109375" style="1" customWidth="1"/>
    <col min="2599" max="2599" width="3.28515625" style="1" customWidth="1"/>
    <col min="2600" max="2600" width="5.7109375" style="1" customWidth="1"/>
    <col min="2601" max="2601" width="3.42578125" style="1" customWidth="1"/>
    <col min="2602" max="2602" width="5.7109375" style="1" customWidth="1"/>
    <col min="2603" max="2603" width="2.28515625" style="1" customWidth="1"/>
    <col min="2604" max="2825" width="8.85546875" style="1"/>
    <col min="2826" max="2826" width="2.5703125" style="1" customWidth="1"/>
    <col min="2827" max="2827" width="18" style="1" customWidth="1"/>
    <col min="2828" max="2828" width="5.7109375" style="1" customWidth="1"/>
    <col min="2829" max="2829" width="3.7109375" style="1" customWidth="1"/>
    <col min="2830" max="2830" width="5.7109375" style="1" customWidth="1"/>
    <col min="2831" max="2831" width="3.28515625" style="1" customWidth="1"/>
    <col min="2832" max="2832" width="5.7109375" style="1" customWidth="1"/>
    <col min="2833" max="2833" width="3.28515625" style="1" customWidth="1"/>
    <col min="2834" max="2834" width="5.7109375" style="1" customWidth="1"/>
    <col min="2835" max="2835" width="3.42578125" style="1" customWidth="1"/>
    <col min="2836" max="2836" width="5.7109375" style="1" customWidth="1"/>
    <col min="2837" max="2837" width="3.42578125" style="1" customWidth="1"/>
    <col min="2838" max="2838" width="5.7109375" style="1" customWidth="1"/>
    <col min="2839" max="2839" width="3.28515625" style="1" customWidth="1"/>
    <col min="2840" max="2840" width="5.7109375" style="1" customWidth="1"/>
    <col min="2841" max="2841" width="3.5703125" style="1" customWidth="1"/>
    <col min="2842" max="2842" width="5.7109375" style="1" customWidth="1"/>
    <col min="2843" max="2843" width="3.42578125" style="1" customWidth="1"/>
    <col min="2844" max="2844" width="5.7109375" style="1" customWidth="1"/>
    <col min="2845" max="2845" width="3.5703125" style="1" customWidth="1"/>
    <col min="2846" max="2846" width="5.7109375" style="1" customWidth="1"/>
    <col min="2847" max="2847" width="3.28515625" style="1" customWidth="1"/>
    <col min="2848" max="2848" width="5.7109375" style="1" customWidth="1"/>
    <col min="2849" max="2849" width="3.28515625" style="1" customWidth="1"/>
    <col min="2850" max="2850" width="5.7109375" style="1" customWidth="1"/>
    <col min="2851" max="2851" width="3.28515625" style="1" customWidth="1"/>
    <col min="2852" max="2852" width="5.7109375" style="1" customWidth="1"/>
    <col min="2853" max="2853" width="3.28515625" style="1" customWidth="1"/>
    <col min="2854" max="2854" width="5.7109375" style="1" customWidth="1"/>
    <col min="2855" max="2855" width="3.28515625" style="1" customWidth="1"/>
    <col min="2856" max="2856" width="5.7109375" style="1" customWidth="1"/>
    <col min="2857" max="2857" width="3.42578125" style="1" customWidth="1"/>
    <col min="2858" max="2858" width="5.7109375" style="1" customWidth="1"/>
    <col min="2859" max="2859" width="2.28515625" style="1" customWidth="1"/>
    <col min="2860" max="3081" width="8.85546875" style="1"/>
    <col min="3082" max="3082" width="2.5703125" style="1" customWidth="1"/>
    <col min="3083" max="3083" width="18" style="1" customWidth="1"/>
    <col min="3084" max="3084" width="5.7109375" style="1" customWidth="1"/>
    <col min="3085" max="3085" width="3.7109375" style="1" customWidth="1"/>
    <col min="3086" max="3086" width="5.7109375" style="1" customWidth="1"/>
    <col min="3087" max="3087" width="3.28515625" style="1" customWidth="1"/>
    <col min="3088" max="3088" width="5.7109375" style="1" customWidth="1"/>
    <col min="3089" max="3089" width="3.28515625" style="1" customWidth="1"/>
    <col min="3090" max="3090" width="5.7109375" style="1" customWidth="1"/>
    <col min="3091" max="3091" width="3.42578125" style="1" customWidth="1"/>
    <col min="3092" max="3092" width="5.7109375" style="1" customWidth="1"/>
    <col min="3093" max="3093" width="3.42578125" style="1" customWidth="1"/>
    <col min="3094" max="3094" width="5.7109375" style="1" customWidth="1"/>
    <col min="3095" max="3095" width="3.28515625" style="1" customWidth="1"/>
    <col min="3096" max="3096" width="5.7109375" style="1" customWidth="1"/>
    <col min="3097" max="3097" width="3.5703125" style="1" customWidth="1"/>
    <col min="3098" max="3098" width="5.7109375" style="1" customWidth="1"/>
    <col min="3099" max="3099" width="3.42578125" style="1" customWidth="1"/>
    <col min="3100" max="3100" width="5.7109375" style="1" customWidth="1"/>
    <col min="3101" max="3101" width="3.5703125" style="1" customWidth="1"/>
    <col min="3102" max="3102" width="5.7109375" style="1" customWidth="1"/>
    <col min="3103" max="3103" width="3.28515625" style="1" customWidth="1"/>
    <col min="3104" max="3104" width="5.7109375" style="1" customWidth="1"/>
    <col min="3105" max="3105" width="3.28515625" style="1" customWidth="1"/>
    <col min="3106" max="3106" width="5.7109375" style="1" customWidth="1"/>
    <col min="3107" max="3107" width="3.28515625" style="1" customWidth="1"/>
    <col min="3108" max="3108" width="5.7109375" style="1" customWidth="1"/>
    <col min="3109" max="3109" width="3.28515625" style="1" customWidth="1"/>
    <col min="3110" max="3110" width="5.7109375" style="1" customWidth="1"/>
    <col min="3111" max="3111" width="3.28515625" style="1" customWidth="1"/>
    <col min="3112" max="3112" width="5.7109375" style="1" customWidth="1"/>
    <col min="3113" max="3113" width="3.42578125" style="1" customWidth="1"/>
    <col min="3114" max="3114" width="5.7109375" style="1" customWidth="1"/>
    <col min="3115" max="3115" width="2.28515625" style="1" customWidth="1"/>
    <col min="3116" max="3337" width="8.85546875" style="1"/>
    <col min="3338" max="3338" width="2.5703125" style="1" customWidth="1"/>
    <col min="3339" max="3339" width="18" style="1" customWidth="1"/>
    <col min="3340" max="3340" width="5.7109375" style="1" customWidth="1"/>
    <col min="3341" max="3341" width="3.7109375" style="1" customWidth="1"/>
    <col min="3342" max="3342" width="5.7109375" style="1" customWidth="1"/>
    <col min="3343" max="3343" width="3.28515625" style="1" customWidth="1"/>
    <col min="3344" max="3344" width="5.7109375" style="1" customWidth="1"/>
    <col min="3345" max="3345" width="3.28515625" style="1" customWidth="1"/>
    <col min="3346" max="3346" width="5.7109375" style="1" customWidth="1"/>
    <col min="3347" max="3347" width="3.42578125" style="1" customWidth="1"/>
    <col min="3348" max="3348" width="5.7109375" style="1" customWidth="1"/>
    <col min="3349" max="3349" width="3.42578125" style="1" customWidth="1"/>
    <col min="3350" max="3350" width="5.7109375" style="1" customWidth="1"/>
    <col min="3351" max="3351" width="3.28515625" style="1" customWidth="1"/>
    <col min="3352" max="3352" width="5.7109375" style="1" customWidth="1"/>
    <col min="3353" max="3353" width="3.5703125" style="1" customWidth="1"/>
    <col min="3354" max="3354" width="5.7109375" style="1" customWidth="1"/>
    <col min="3355" max="3355" width="3.42578125" style="1" customWidth="1"/>
    <col min="3356" max="3356" width="5.7109375" style="1" customWidth="1"/>
    <col min="3357" max="3357" width="3.5703125" style="1" customWidth="1"/>
    <col min="3358" max="3358" width="5.7109375" style="1" customWidth="1"/>
    <col min="3359" max="3359" width="3.28515625" style="1" customWidth="1"/>
    <col min="3360" max="3360" width="5.7109375" style="1" customWidth="1"/>
    <col min="3361" max="3361" width="3.28515625" style="1" customWidth="1"/>
    <col min="3362" max="3362" width="5.7109375" style="1" customWidth="1"/>
    <col min="3363" max="3363" width="3.28515625" style="1" customWidth="1"/>
    <col min="3364" max="3364" width="5.7109375" style="1" customWidth="1"/>
    <col min="3365" max="3365" width="3.28515625" style="1" customWidth="1"/>
    <col min="3366" max="3366" width="5.7109375" style="1" customWidth="1"/>
    <col min="3367" max="3367" width="3.28515625" style="1" customWidth="1"/>
    <col min="3368" max="3368" width="5.7109375" style="1" customWidth="1"/>
    <col min="3369" max="3369" width="3.42578125" style="1" customWidth="1"/>
    <col min="3370" max="3370" width="5.7109375" style="1" customWidth="1"/>
    <col min="3371" max="3371" width="2.28515625" style="1" customWidth="1"/>
    <col min="3372" max="3593" width="8.85546875" style="1"/>
    <col min="3594" max="3594" width="2.5703125" style="1" customWidth="1"/>
    <col min="3595" max="3595" width="18" style="1" customWidth="1"/>
    <col min="3596" max="3596" width="5.7109375" style="1" customWidth="1"/>
    <col min="3597" max="3597" width="3.7109375" style="1" customWidth="1"/>
    <col min="3598" max="3598" width="5.7109375" style="1" customWidth="1"/>
    <col min="3599" max="3599" width="3.28515625" style="1" customWidth="1"/>
    <col min="3600" max="3600" width="5.7109375" style="1" customWidth="1"/>
    <col min="3601" max="3601" width="3.28515625" style="1" customWidth="1"/>
    <col min="3602" max="3602" width="5.7109375" style="1" customWidth="1"/>
    <col min="3603" max="3603" width="3.42578125" style="1" customWidth="1"/>
    <col min="3604" max="3604" width="5.7109375" style="1" customWidth="1"/>
    <col min="3605" max="3605" width="3.42578125" style="1" customWidth="1"/>
    <col min="3606" max="3606" width="5.7109375" style="1" customWidth="1"/>
    <col min="3607" max="3607" width="3.28515625" style="1" customWidth="1"/>
    <col min="3608" max="3608" width="5.7109375" style="1" customWidth="1"/>
    <col min="3609" max="3609" width="3.5703125" style="1" customWidth="1"/>
    <col min="3610" max="3610" width="5.7109375" style="1" customWidth="1"/>
    <col min="3611" max="3611" width="3.42578125" style="1" customWidth="1"/>
    <col min="3612" max="3612" width="5.7109375" style="1" customWidth="1"/>
    <col min="3613" max="3613" width="3.5703125" style="1" customWidth="1"/>
    <col min="3614" max="3614" width="5.7109375" style="1" customWidth="1"/>
    <col min="3615" max="3615" width="3.28515625" style="1" customWidth="1"/>
    <col min="3616" max="3616" width="5.7109375" style="1" customWidth="1"/>
    <col min="3617" max="3617" width="3.28515625" style="1" customWidth="1"/>
    <col min="3618" max="3618" width="5.7109375" style="1" customWidth="1"/>
    <col min="3619" max="3619" width="3.28515625" style="1" customWidth="1"/>
    <col min="3620" max="3620" width="5.7109375" style="1" customWidth="1"/>
    <col min="3621" max="3621" width="3.28515625" style="1" customWidth="1"/>
    <col min="3622" max="3622" width="5.7109375" style="1" customWidth="1"/>
    <col min="3623" max="3623" width="3.28515625" style="1" customWidth="1"/>
    <col min="3624" max="3624" width="5.7109375" style="1" customWidth="1"/>
    <col min="3625" max="3625" width="3.42578125" style="1" customWidth="1"/>
    <col min="3626" max="3626" width="5.7109375" style="1" customWidth="1"/>
    <col min="3627" max="3627" width="2.28515625" style="1" customWidth="1"/>
    <col min="3628" max="3849" width="8.85546875" style="1"/>
    <col min="3850" max="3850" width="2.5703125" style="1" customWidth="1"/>
    <col min="3851" max="3851" width="18" style="1" customWidth="1"/>
    <col min="3852" max="3852" width="5.7109375" style="1" customWidth="1"/>
    <col min="3853" max="3853" width="3.7109375" style="1" customWidth="1"/>
    <col min="3854" max="3854" width="5.7109375" style="1" customWidth="1"/>
    <col min="3855" max="3855" width="3.28515625" style="1" customWidth="1"/>
    <col min="3856" max="3856" width="5.7109375" style="1" customWidth="1"/>
    <col min="3857" max="3857" width="3.28515625" style="1" customWidth="1"/>
    <col min="3858" max="3858" width="5.7109375" style="1" customWidth="1"/>
    <col min="3859" max="3859" width="3.42578125" style="1" customWidth="1"/>
    <col min="3860" max="3860" width="5.7109375" style="1" customWidth="1"/>
    <col min="3861" max="3861" width="3.42578125" style="1" customWidth="1"/>
    <col min="3862" max="3862" width="5.7109375" style="1" customWidth="1"/>
    <col min="3863" max="3863" width="3.28515625" style="1" customWidth="1"/>
    <col min="3864" max="3864" width="5.7109375" style="1" customWidth="1"/>
    <col min="3865" max="3865" width="3.5703125" style="1" customWidth="1"/>
    <col min="3866" max="3866" width="5.7109375" style="1" customWidth="1"/>
    <col min="3867" max="3867" width="3.42578125" style="1" customWidth="1"/>
    <col min="3868" max="3868" width="5.7109375" style="1" customWidth="1"/>
    <col min="3869" max="3869" width="3.5703125" style="1" customWidth="1"/>
    <col min="3870" max="3870" width="5.7109375" style="1" customWidth="1"/>
    <col min="3871" max="3871" width="3.28515625" style="1" customWidth="1"/>
    <col min="3872" max="3872" width="5.7109375" style="1" customWidth="1"/>
    <col min="3873" max="3873" width="3.28515625" style="1" customWidth="1"/>
    <col min="3874" max="3874" width="5.7109375" style="1" customWidth="1"/>
    <col min="3875" max="3875" width="3.28515625" style="1" customWidth="1"/>
    <col min="3876" max="3876" width="5.7109375" style="1" customWidth="1"/>
    <col min="3877" max="3877" width="3.28515625" style="1" customWidth="1"/>
    <col min="3878" max="3878" width="5.7109375" style="1" customWidth="1"/>
    <col min="3879" max="3879" width="3.28515625" style="1" customWidth="1"/>
    <col min="3880" max="3880" width="5.7109375" style="1" customWidth="1"/>
    <col min="3881" max="3881" width="3.42578125" style="1" customWidth="1"/>
    <col min="3882" max="3882" width="5.7109375" style="1" customWidth="1"/>
    <col min="3883" max="3883" width="2.28515625" style="1" customWidth="1"/>
    <col min="3884" max="4105" width="8.85546875" style="1"/>
    <col min="4106" max="4106" width="2.5703125" style="1" customWidth="1"/>
    <col min="4107" max="4107" width="18" style="1" customWidth="1"/>
    <col min="4108" max="4108" width="5.7109375" style="1" customWidth="1"/>
    <col min="4109" max="4109" width="3.7109375" style="1" customWidth="1"/>
    <col min="4110" max="4110" width="5.7109375" style="1" customWidth="1"/>
    <col min="4111" max="4111" width="3.28515625" style="1" customWidth="1"/>
    <col min="4112" max="4112" width="5.7109375" style="1" customWidth="1"/>
    <col min="4113" max="4113" width="3.28515625" style="1" customWidth="1"/>
    <col min="4114" max="4114" width="5.7109375" style="1" customWidth="1"/>
    <col min="4115" max="4115" width="3.42578125" style="1" customWidth="1"/>
    <col min="4116" max="4116" width="5.7109375" style="1" customWidth="1"/>
    <col min="4117" max="4117" width="3.42578125" style="1" customWidth="1"/>
    <col min="4118" max="4118" width="5.7109375" style="1" customWidth="1"/>
    <col min="4119" max="4119" width="3.28515625" style="1" customWidth="1"/>
    <col min="4120" max="4120" width="5.7109375" style="1" customWidth="1"/>
    <col min="4121" max="4121" width="3.5703125" style="1" customWidth="1"/>
    <col min="4122" max="4122" width="5.7109375" style="1" customWidth="1"/>
    <col min="4123" max="4123" width="3.42578125" style="1" customWidth="1"/>
    <col min="4124" max="4124" width="5.7109375" style="1" customWidth="1"/>
    <col min="4125" max="4125" width="3.5703125" style="1" customWidth="1"/>
    <col min="4126" max="4126" width="5.7109375" style="1" customWidth="1"/>
    <col min="4127" max="4127" width="3.28515625" style="1" customWidth="1"/>
    <col min="4128" max="4128" width="5.7109375" style="1" customWidth="1"/>
    <col min="4129" max="4129" width="3.28515625" style="1" customWidth="1"/>
    <col min="4130" max="4130" width="5.7109375" style="1" customWidth="1"/>
    <col min="4131" max="4131" width="3.28515625" style="1" customWidth="1"/>
    <col min="4132" max="4132" width="5.7109375" style="1" customWidth="1"/>
    <col min="4133" max="4133" width="3.28515625" style="1" customWidth="1"/>
    <col min="4134" max="4134" width="5.7109375" style="1" customWidth="1"/>
    <col min="4135" max="4135" width="3.28515625" style="1" customWidth="1"/>
    <col min="4136" max="4136" width="5.7109375" style="1" customWidth="1"/>
    <col min="4137" max="4137" width="3.42578125" style="1" customWidth="1"/>
    <col min="4138" max="4138" width="5.7109375" style="1" customWidth="1"/>
    <col min="4139" max="4139" width="2.28515625" style="1" customWidth="1"/>
    <col min="4140" max="4361" width="8.85546875" style="1"/>
    <col min="4362" max="4362" width="2.5703125" style="1" customWidth="1"/>
    <col min="4363" max="4363" width="18" style="1" customWidth="1"/>
    <col min="4364" max="4364" width="5.7109375" style="1" customWidth="1"/>
    <col min="4365" max="4365" width="3.7109375" style="1" customWidth="1"/>
    <col min="4366" max="4366" width="5.7109375" style="1" customWidth="1"/>
    <col min="4367" max="4367" width="3.28515625" style="1" customWidth="1"/>
    <col min="4368" max="4368" width="5.7109375" style="1" customWidth="1"/>
    <col min="4369" max="4369" width="3.28515625" style="1" customWidth="1"/>
    <col min="4370" max="4370" width="5.7109375" style="1" customWidth="1"/>
    <col min="4371" max="4371" width="3.42578125" style="1" customWidth="1"/>
    <col min="4372" max="4372" width="5.7109375" style="1" customWidth="1"/>
    <col min="4373" max="4373" width="3.42578125" style="1" customWidth="1"/>
    <col min="4374" max="4374" width="5.7109375" style="1" customWidth="1"/>
    <col min="4375" max="4375" width="3.28515625" style="1" customWidth="1"/>
    <col min="4376" max="4376" width="5.7109375" style="1" customWidth="1"/>
    <col min="4377" max="4377" width="3.5703125" style="1" customWidth="1"/>
    <col min="4378" max="4378" width="5.7109375" style="1" customWidth="1"/>
    <col min="4379" max="4379" width="3.42578125" style="1" customWidth="1"/>
    <col min="4380" max="4380" width="5.7109375" style="1" customWidth="1"/>
    <col min="4381" max="4381" width="3.5703125" style="1" customWidth="1"/>
    <col min="4382" max="4382" width="5.7109375" style="1" customWidth="1"/>
    <col min="4383" max="4383" width="3.28515625" style="1" customWidth="1"/>
    <col min="4384" max="4384" width="5.7109375" style="1" customWidth="1"/>
    <col min="4385" max="4385" width="3.28515625" style="1" customWidth="1"/>
    <col min="4386" max="4386" width="5.7109375" style="1" customWidth="1"/>
    <col min="4387" max="4387" width="3.28515625" style="1" customWidth="1"/>
    <col min="4388" max="4388" width="5.7109375" style="1" customWidth="1"/>
    <col min="4389" max="4389" width="3.28515625" style="1" customWidth="1"/>
    <col min="4390" max="4390" width="5.7109375" style="1" customWidth="1"/>
    <col min="4391" max="4391" width="3.28515625" style="1" customWidth="1"/>
    <col min="4392" max="4392" width="5.7109375" style="1" customWidth="1"/>
    <col min="4393" max="4393" width="3.42578125" style="1" customWidth="1"/>
    <col min="4394" max="4394" width="5.7109375" style="1" customWidth="1"/>
    <col min="4395" max="4395" width="2.28515625" style="1" customWidth="1"/>
    <col min="4396" max="4617" width="8.85546875" style="1"/>
    <col min="4618" max="4618" width="2.5703125" style="1" customWidth="1"/>
    <col min="4619" max="4619" width="18" style="1" customWidth="1"/>
    <col min="4620" max="4620" width="5.7109375" style="1" customWidth="1"/>
    <col min="4621" max="4621" width="3.7109375" style="1" customWidth="1"/>
    <col min="4622" max="4622" width="5.7109375" style="1" customWidth="1"/>
    <col min="4623" max="4623" width="3.28515625" style="1" customWidth="1"/>
    <col min="4624" max="4624" width="5.7109375" style="1" customWidth="1"/>
    <col min="4625" max="4625" width="3.28515625" style="1" customWidth="1"/>
    <col min="4626" max="4626" width="5.7109375" style="1" customWidth="1"/>
    <col min="4627" max="4627" width="3.42578125" style="1" customWidth="1"/>
    <col min="4628" max="4628" width="5.7109375" style="1" customWidth="1"/>
    <col min="4629" max="4629" width="3.42578125" style="1" customWidth="1"/>
    <col min="4630" max="4630" width="5.7109375" style="1" customWidth="1"/>
    <col min="4631" max="4631" width="3.28515625" style="1" customWidth="1"/>
    <col min="4632" max="4632" width="5.7109375" style="1" customWidth="1"/>
    <col min="4633" max="4633" width="3.5703125" style="1" customWidth="1"/>
    <col min="4634" max="4634" width="5.7109375" style="1" customWidth="1"/>
    <col min="4635" max="4635" width="3.42578125" style="1" customWidth="1"/>
    <col min="4636" max="4636" width="5.7109375" style="1" customWidth="1"/>
    <col min="4637" max="4637" width="3.5703125" style="1" customWidth="1"/>
    <col min="4638" max="4638" width="5.7109375" style="1" customWidth="1"/>
    <col min="4639" max="4639" width="3.28515625" style="1" customWidth="1"/>
    <col min="4640" max="4640" width="5.7109375" style="1" customWidth="1"/>
    <col min="4641" max="4641" width="3.28515625" style="1" customWidth="1"/>
    <col min="4642" max="4642" width="5.7109375" style="1" customWidth="1"/>
    <col min="4643" max="4643" width="3.28515625" style="1" customWidth="1"/>
    <col min="4644" max="4644" width="5.7109375" style="1" customWidth="1"/>
    <col min="4645" max="4645" width="3.28515625" style="1" customWidth="1"/>
    <col min="4646" max="4646" width="5.7109375" style="1" customWidth="1"/>
    <col min="4647" max="4647" width="3.28515625" style="1" customWidth="1"/>
    <col min="4648" max="4648" width="5.7109375" style="1" customWidth="1"/>
    <col min="4649" max="4649" width="3.42578125" style="1" customWidth="1"/>
    <col min="4650" max="4650" width="5.7109375" style="1" customWidth="1"/>
    <col min="4651" max="4651" width="2.28515625" style="1" customWidth="1"/>
    <col min="4652" max="4873" width="8.85546875" style="1"/>
    <col min="4874" max="4874" width="2.5703125" style="1" customWidth="1"/>
    <col min="4875" max="4875" width="18" style="1" customWidth="1"/>
    <col min="4876" max="4876" width="5.7109375" style="1" customWidth="1"/>
    <col min="4877" max="4877" width="3.7109375" style="1" customWidth="1"/>
    <col min="4878" max="4878" width="5.7109375" style="1" customWidth="1"/>
    <col min="4879" max="4879" width="3.28515625" style="1" customWidth="1"/>
    <col min="4880" max="4880" width="5.7109375" style="1" customWidth="1"/>
    <col min="4881" max="4881" width="3.28515625" style="1" customWidth="1"/>
    <col min="4882" max="4882" width="5.7109375" style="1" customWidth="1"/>
    <col min="4883" max="4883" width="3.42578125" style="1" customWidth="1"/>
    <col min="4884" max="4884" width="5.7109375" style="1" customWidth="1"/>
    <col min="4885" max="4885" width="3.42578125" style="1" customWidth="1"/>
    <col min="4886" max="4886" width="5.7109375" style="1" customWidth="1"/>
    <col min="4887" max="4887" width="3.28515625" style="1" customWidth="1"/>
    <col min="4888" max="4888" width="5.7109375" style="1" customWidth="1"/>
    <col min="4889" max="4889" width="3.5703125" style="1" customWidth="1"/>
    <col min="4890" max="4890" width="5.7109375" style="1" customWidth="1"/>
    <col min="4891" max="4891" width="3.42578125" style="1" customWidth="1"/>
    <col min="4892" max="4892" width="5.7109375" style="1" customWidth="1"/>
    <col min="4893" max="4893" width="3.5703125" style="1" customWidth="1"/>
    <col min="4894" max="4894" width="5.7109375" style="1" customWidth="1"/>
    <col min="4895" max="4895" width="3.28515625" style="1" customWidth="1"/>
    <col min="4896" max="4896" width="5.7109375" style="1" customWidth="1"/>
    <col min="4897" max="4897" width="3.28515625" style="1" customWidth="1"/>
    <col min="4898" max="4898" width="5.7109375" style="1" customWidth="1"/>
    <col min="4899" max="4899" width="3.28515625" style="1" customWidth="1"/>
    <col min="4900" max="4900" width="5.7109375" style="1" customWidth="1"/>
    <col min="4901" max="4901" width="3.28515625" style="1" customWidth="1"/>
    <col min="4902" max="4902" width="5.7109375" style="1" customWidth="1"/>
    <col min="4903" max="4903" width="3.28515625" style="1" customWidth="1"/>
    <col min="4904" max="4904" width="5.7109375" style="1" customWidth="1"/>
    <col min="4905" max="4905" width="3.42578125" style="1" customWidth="1"/>
    <col min="4906" max="4906" width="5.7109375" style="1" customWidth="1"/>
    <col min="4907" max="4907" width="2.28515625" style="1" customWidth="1"/>
    <col min="4908" max="5129" width="8.85546875" style="1"/>
    <col min="5130" max="5130" width="2.5703125" style="1" customWidth="1"/>
    <col min="5131" max="5131" width="18" style="1" customWidth="1"/>
    <col min="5132" max="5132" width="5.7109375" style="1" customWidth="1"/>
    <col min="5133" max="5133" width="3.7109375" style="1" customWidth="1"/>
    <col min="5134" max="5134" width="5.7109375" style="1" customWidth="1"/>
    <col min="5135" max="5135" width="3.28515625" style="1" customWidth="1"/>
    <col min="5136" max="5136" width="5.7109375" style="1" customWidth="1"/>
    <col min="5137" max="5137" width="3.28515625" style="1" customWidth="1"/>
    <col min="5138" max="5138" width="5.7109375" style="1" customWidth="1"/>
    <col min="5139" max="5139" width="3.42578125" style="1" customWidth="1"/>
    <col min="5140" max="5140" width="5.7109375" style="1" customWidth="1"/>
    <col min="5141" max="5141" width="3.42578125" style="1" customWidth="1"/>
    <col min="5142" max="5142" width="5.7109375" style="1" customWidth="1"/>
    <col min="5143" max="5143" width="3.28515625" style="1" customWidth="1"/>
    <col min="5144" max="5144" width="5.7109375" style="1" customWidth="1"/>
    <col min="5145" max="5145" width="3.5703125" style="1" customWidth="1"/>
    <col min="5146" max="5146" width="5.7109375" style="1" customWidth="1"/>
    <col min="5147" max="5147" width="3.42578125" style="1" customWidth="1"/>
    <col min="5148" max="5148" width="5.7109375" style="1" customWidth="1"/>
    <col min="5149" max="5149" width="3.5703125" style="1" customWidth="1"/>
    <col min="5150" max="5150" width="5.7109375" style="1" customWidth="1"/>
    <col min="5151" max="5151" width="3.28515625" style="1" customWidth="1"/>
    <col min="5152" max="5152" width="5.7109375" style="1" customWidth="1"/>
    <col min="5153" max="5153" width="3.28515625" style="1" customWidth="1"/>
    <col min="5154" max="5154" width="5.7109375" style="1" customWidth="1"/>
    <col min="5155" max="5155" width="3.28515625" style="1" customWidth="1"/>
    <col min="5156" max="5156" width="5.7109375" style="1" customWidth="1"/>
    <col min="5157" max="5157" width="3.28515625" style="1" customWidth="1"/>
    <col min="5158" max="5158" width="5.7109375" style="1" customWidth="1"/>
    <col min="5159" max="5159" width="3.28515625" style="1" customWidth="1"/>
    <col min="5160" max="5160" width="5.7109375" style="1" customWidth="1"/>
    <col min="5161" max="5161" width="3.42578125" style="1" customWidth="1"/>
    <col min="5162" max="5162" width="5.7109375" style="1" customWidth="1"/>
    <col min="5163" max="5163" width="2.28515625" style="1" customWidth="1"/>
    <col min="5164" max="5385" width="8.85546875" style="1"/>
    <col min="5386" max="5386" width="2.5703125" style="1" customWidth="1"/>
    <col min="5387" max="5387" width="18" style="1" customWidth="1"/>
    <col min="5388" max="5388" width="5.7109375" style="1" customWidth="1"/>
    <col min="5389" max="5389" width="3.7109375" style="1" customWidth="1"/>
    <col min="5390" max="5390" width="5.7109375" style="1" customWidth="1"/>
    <col min="5391" max="5391" width="3.28515625" style="1" customWidth="1"/>
    <col min="5392" max="5392" width="5.7109375" style="1" customWidth="1"/>
    <col min="5393" max="5393" width="3.28515625" style="1" customWidth="1"/>
    <col min="5394" max="5394" width="5.7109375" style="1" customWidth="1"/>
    <col min="5395" max="5395" width="3.42578125" style="1" customWidth="1"/>
    <col min="5396" max="5396" width="5.7109375" style="1" customWidth="1"/>
    <col min="5397" max="5397" width="3.42578125" style="1" customWidth="1"/>
    <col min="5398" max="5398" width="5.7109375" style="1" customWidth="1"/>
    <col min="5399" max="5399" width="3.28515625" style="1" customWidth="1"/>
    <col min="5400" max="5400" width="5.7109375" style="1" customWidth="1"/>
    <col min="5401" max="5401" width="3.5703125" style="1" customWidth="1"/>
    <col min="5402" max="5402" width="5.7109375" style="1" customWidth="1"/>
    <col min="5403" max="5403" width="3.42578125" style="1" customWidth="1"/>
    <col min="5404" max="5404" width="5.7109375" style="1" customWidth="1"/>
    <col min="5405" max="5405" width="3.5703125" style="1" customWidth="1"/>
    <col min="5406" max="5406" width="5.7109375" style="1" customWidth="1"/>
    <col min="5407" max="5407" width="3.28515625" style="1" customWidth="1"/>
    <col min="5408" max="5408" width="5.7109375" style="1" customWidth="1"/>
    <col min="5409" max="5409" width="3.28515625" style="1" customWidth="1"/>
    <col min="5410" max="5410" width="5.7109375" style="1" customWidth="1"/>
    <col min="5411" max="5411" width="3.28515625" style="1" customWidth="1"/>
    <col min="5412" max="5412" width="5.7109375" style="1" customWidth="1"/>
    <col min="5413" max="5413" width="3.28515625" style="1" customWidth="1"/>
    <col min="5414" max="5414" width="5.7109375" style="1" customWidth="1"/>
    <col min="5415" max="5415" width="3.28515625" style="1" customWidth="1"/>
    <col min="5416" max="5416" width="5.7109375" style="1" customWidth="1"/>
    <col min="5417" max="5417" width="3.42578125" style="1" customWidth="1"/>
    <col min="5418" max="5418" width="5.7109375" style="1" customWidth="1"/>
    <col min="5419" max="5419" width="2.28515625" style="1" customWidth="1"/>
    <col min="5420" max="5641" width="8.85546875" style="1"/>
    <col min="5642" max="5642" width="2.5703125" style="1" customWidth="1"/>
    <col min="5643" max="5643" width="18" style="1" customWidth="1"/>
    <col min="5644" max="5644" width="5.7109375" style="1" customWidth="1"/>
    <col min="5645" max="5645" width="3.7109375" style="1" customWidth="1"/>
    <col min="5646" max="5646" width="5.7109375" style="1" customWidth="1"/>
    <col min="5647" max="5647" width="3.28515625" style="1" customWidth="1"/>
    <col min="5648" max="5648" width="5.7109375" style="1" customWidth="1"/>
    <col min="5649" max="5649" width="3.28515625" style="1" customWidth="1"/>
    <col min="5650" max="5650" width="5.7109375" style="1" customWidth="1"/>
    <col min="5651" max="5651" width="3.42578125" style="1" customWidth="1"/>
    <col min="5652" max="5652" width="5.7109375" style="1" customWidth="1"/>
    <col min="5653" max="5653" width="3.42578125" style="1" customWidth="1"/>
    <col min="5654" max="5654" width="5.7109375" style="1" customWidth="1"/>
    <col min="5655" max="5655" width="3.28515625" style="1" customWidth="1"/>
    <col min="5656" max="5656" width="5.7109375" style="1" customWidth="1"/>
    <col min="5657" max="5657" width="3.5703125" style="1" customWidth="1"/>
    <col min="5658" max="5658" width="5.7109375" style="1" customWidth="1"/>
    <col min="5659" max="5659" width="3.42578125" style="1" customWidth="1"/>
    <col min="5660" max="5660" width="5.7109375" style="1" customWidth="1"/>
    <col min="5661" max="5661" width="3.5703125" style="1" customWidth="1"/>
    <col min="5662" max="5662" width="5.7109375" style="1" customWidth="1"/>
    <col min="5663" max="5663" width="3.28515625" style="1" customWidth="1"/>
    <col min="5664" max="5664" width="5.7109375" style="1" customWidth="1"/>
    <col min="5665" max="5665" width="3.28515625" style="1" customWidth="1"/>
    <col min="5666" max="5666" width="5.7109375" style="1" customWidth="1"/>
    <col min="5667" max="5667" width="3.28515625" style="1" customWidth="1"/>
    <col min="5668" max="5668" width="5.7109375" style="1" customWidth="1"/>
    <col min="5669" max="5669" width="3.28515625" style="1" customWidth="1"/>
    <col min="5670" max="5670" width="5.7109375" style="1" customWidth="1"/>
    <col min="5671" max="5671" width="3.28515625" style="1" customWidth="1"/>
    <col min="5672" max="5672" width="5.7109375" style="1" customWidth="1"/>
    <col min="5673" max="5673" width="3.42578125" style="1" customWidth="1"/>
    <col min="5674" max="5674" width="5.7109375" style="1" customWidth="1"/>
    <col min="5675" max="5675" width="2.28515625" style="1" customWidth="1"/>
    <col min="5676" max="5897" width="8.85546875" style="1"/>
    <col min="5898" max="5898" width="2.5703125" style="1" customWidth="1"/>
    <col min="5899" max="5899" width="18" style="1" customWidth="1"/>
    <col min="5900" max="5900" width="5.7109375" style="1" customWidth="1"/>
    <col min="5901" max="5901" width="3.7109375" style="1" customWidth="1"/>
    <col min="5902" max="5902" width="5.7109375" style="1" customWidth="1"/>
    <col min="5903" max="5903" width="3.28515625" style="1" customWidth="1"/>
    <col min="5904" max="5904" width="5.7109375" style="1" customWidth="1"/>
    <col min="5905" max="5905" width="3.28515625" style="1" customWidth="1"/>
    <col min="5906" max="5906" width="5.7109375" style="1" customWidth="1"/>
    <col min="5907" max="5907" width="3.42578125" style="1" customWidth="1"/>
    <col min="5908" max="5908" width="5.7109375" style="1" customWidth="1"/>
    <col min="5909" max="5909" width="3.42578125" style="1" customWidth="1"/>
    <col min="5910" max="5910" width="5.7109375" style="1" customWidth="1"/>
    <col min="5911" max="5911" width="3.28515625" style="1" customWidth="1"/>
    <col min="5912" max="5912" width="5.7109375" style="1" customWidth="1"/>
    <col min="5913" max="5913" width="3.5703125" style="1" customWidth="1"/>
    <col min="5914" max="5914" width="5.7109375" style="1" customWidth="1"/>
    <col min="5915" max="5915" width="3.42578125" style="1" customWidth="1"/>
    <col min="5916" max="5916" width="5.7109375" style="1" customWidth="1"/>
    <col min="5917" max="5917" width="3.5703125" style="1" customWidth="1"/>
    <col min="5918" max="5918" width="5.7109375" style="1" customWidth="1"/>
    <col min="5919" max="5919" width="3.28515625" style="1" customWidth="1"/>
    <col min="5920" max="5920" width="5.7109375" style="1" customWidth="1"/>
    <col min="5921" max="5921" width="3.28515625" style="1" customWidth="1"/>
    <col min="5922" max="5922" width="5.7109375" style="1" customWidth="1"/>
    <col min="5923" max="5923" width="3.28515625" style="1" customWidth="1"/>
    <col min="5924" max="5924" width="5.7109375" style="1" customWidth="1"/>
    <col min="5925" max="5925" width="3.28515625" style="1" customWidth="1"/>
    <col min="5926" max="5926" width="5.7109375" style="1" customWidth="1"/>
    <col min="5927" max="5927" width="3.28515625" style="1" customWidth="1"/>
    <col min="5928" max="5928" width="5.7109375" style="1" customWidth="1"/>
    <col min="5929" max="5929" width="3.42578125" style="1" customWidth="1"/>
    <col min="5930" max="5930" width="5.7109375" style="1" customWidth="1"/>
    <col min="5931" max="5931" width="2.28515625" style="1" customWidth="1"/>
    <col min="5932" max="6153" width="8.85546875" style="1"/>
    <col min="6154" max="6154" width="2.5703125" style="1" customWidth="1"/>
    <col min="6155" max="6155" width="18" style="1" customWidth="1"/>
    <col min="6156" max="6156" width="5.7109375" style="1" customWidth="1"/>
    <col min="6157" max="6157" width="3.7109375" style="1" customWidth="1"/>
    <col min="6158" max="6158" width="5.7109375" style="1" customWidth="1"/>
    <col min="6159" max="6159" width="3.28515625" style="1" customWidth="1"/>
    <col min="6160" max="6160" width="5.7109375" style="1" customWidth="1"/>
    <col min="6161" max="6161" width="3.28515625" style="1" customWidth="1"/>
    <col min="6162" max="6162" width="5.7109375" style="1" customWidth="1"/>
    <col min="6163" max="6163" width="3.42578125" style="1" customWidth="1"/>
    <col min="6164" max="6164" width="5.7109375" style="1" customWidth="1"/>
    <col min="6165" max="6165" width="3.42578125" style="1" customWidth="1"/>
    <col min="6166" max="6166" width="5.7109375" style="1" customWidth="1"/>
    <col min="6167" max="6167" width="3.28515625" style="1" customWidth="1"/>
    <col min="6168" max="6168" width="5.7109375" style="1" customWidth="1"/>
    <col min="6169" max="6169" width="3.5703125" style="1" customWidth="1"/>
    <col min="6170" max="6170" width="5.7109375" style="1" customWidth="1"/>
    <col min="6171" max="6171" width="3.42578125" style="1" customWidth="1"/>
    <col min="6172" max="6172" width="5.7109375" style="1" customWidth="1"/>
    <col min="6173" max="6173" width="3.5703125" style="1" customWidth="1"/>
    <col min="6174" max="6174" width="5.7109375" style="1" customWidth="1"/>
    <col min="6175" max="6175" width="3.28515625" style="1" customWidth="1"/>
    <col min="6176" max="6176" width="5.7109375" style="1" customWidth="1"/>
    <col min="6177" max="6177" width="3.28515625" style="1" customWidth="1"/>
    <col min="6178" max="6178" width="5.7109375" style="1" customWidth="1"/>
    <col min="6179" max="6179" width="3.28515625" style="1" customWidth="1"/>
    <col min="6180" max="6180" width="5.7109375" style="1" customWidth="1"/>
    <col min="6181" max="6181" width="3.28515625" style="1" customWidth="1"/>
    <col min="6182" max="6182" width="5.7109375" style="1" customWidth="1"/>
    <col min="6183" max="6183" width="3.28515625" style="1" customWidth="1"/>
    <col min="6184" max="6184" width="5.7109375" style="1" customWidth="1"/>
    <col min="6185" max="6185" width="3.42578125" style="1" customWidth="1"/>
    <col min="6186" max="6186" width="5.7109375" style="1" customWidth="1"/>
    <col min="6187" max="6187" width="2.28515625" style="1" customWidth="1"/>
    <col min="6188" max="6409" width="8.85546875" style="1"/>
    <col min="6410" max="6410" width="2.5703125" style="1" customWidth="1"/>
    <col min="6411" max="6411" width="18" style="1" customWidth="1"/>
    <col min="6412" max="6412" width="5.7109375" style="1" customWidth="1"/>
    <col min="6413" max="6413" width="3.7109375" style="1" customWidth="1"/>
    <col min="6414" max="6414" width="5.7109375" style="1" customWidth="1"/>
    <col min="6415" max="6415" width="3.28515625" style="1" customWidth="1"/>
    <col min="6416" max="6416" width="5.7109375" style="1" customWidth="1"/>
    <col min="6417" max="6417" width="3.28515625" style="1" customWidth="1"/>
    <col min="6418" max="6418" width="5.7109375" style="1" customWidth="1"/>
    <col min="6419" max="6419" width="3.42578125" style="1" customWidth="1"/>
    <col min="6420" max="6420" width="5.7109375" style="1" customWidth="1"/>
    <col min="6421" max="6421" width="3.42578125" style="1" customWidth="1"/>
    <col min="6422" max="6422" width="5.7109375" style="1" customWidth="1"/>
    <col min="6423" max="6423" width="3.28515625" style="1" customWidth="1"/>
    <col min="6424" max="6424" width="5.7109375" style="1" customWidth="1"/>
    <col min="6425" max="6425" width="3.5703125" style="1" customWidth="1"/>
    <col min="6426" max="6426" width="5.7109375" style="1" customWidth="1"/>
    <col min="6427" max="6427" width="3.42578125" style="1" customWidth="1"/>
    <col min="6428" max="6428" width="5.7109375" style="1" customWidth="1"/>
    <col min="6429" max="6429" width="3.5703125" style="1" customWidth="1"/>
    <col min="6430" max="6430" width="5.7109375" style="1" customWidth="1"/>
    <col min="6431" max="6431" width="3.28515625" style="1" customWidth="1"/>
    <col min="6432" max="6432" width="5.7109375" style="1" customWidth="1"/>
    <col min="6433" max="6433" width="3.28515625" style="1" customWidth="1"/>
    <col min="6434" max="6434" width="5.7109375" style="1" customWidth="1"/>
    <col min="6435" max="6435" width="3.28515625" style="1" customWidth="1"/>
    <col min="6436" max="6436" width="5.7109375" style="1" customWidth="1"/>
    <col min="6437" max="6437" width="3.28515625" style="1" customWidth="1"/>
    <col min="6438" max="6438" width="5.7109375" style="1" customWidth="1"/>
    <col min="6439" max="6439" width="3.28515625" style="1" customWidth="1"/>
    <col min="6440" max="6440" width="5.7109375" style="1" customWidth="1"/>
    <col min="6441" max="6441" width="3.42578125" style="1" customWidth="1"/>
    <col min="6442" max="6442" width="5.7109375" style="1" customWidth="1"/>
    <col min="6443" max="6443" width="2.28515625" style="1" customWidth="1"/>
    <col min="6444" max="6665" width="8.85546875" style="1"/>
    <col min="6666" max="6666" width="2.5703125" style="1" customWidth="1"/>
    <col min="6667" max="6667" width="18" style="1" customWidth="1"/>
    <col min="6668" max="6668" width="5.7109375" style="1" customWidth="1"/>
    <col min="6669" max="6669" width="3.7109375" style="1" customWidth="1"/>
    <col min="6670" max="6670" width="5.7109375" style="1" customWidth="1"/>
    <col min="6671" max="6671" width="3.28515625" style="1" customWidth="1"/>
    <col min="6672" max="6672" width="5.7109375" style="1" customWidth="1"/>
    <col min="6673" max="6673" width="3.28515625" style="1" customWidth="1"/>
    <col min="6674" max="6674" width="5.7109375" style="1" customWidth="1"/>
    <col min="6675" max="6675" width="3.42578125" style="1" customWidth="1"/>
    <col min="6676" max="6676" width="5.7109375" style="1" customWidth="1"/>
    <col min="6677" max="6677" width="3.42578125" style="1" customWidth="1"/>
    <col min="6678" max="6678" width="5.7109375" style="1" customWidth="1"/>
    <col min="6679" max="6679" width="3.28515625" style="1" customWidth="1"/>
    <col min="6680" max="6680" width="5.7109375" style="1" customWidth="1"/>
    <col min="6681" max="6681" width="3.5703125" style="1" customWidth="1"/>
    <col min="6682" max="6682" width="5.7109375" style="1" customWidth="1"/>
    <col min="6683" max="6683" width="3.42578125" style="1" customWidth="1"/>
    <col min="6684" max="6684" width="5.7109375" style="1" customWidth="1"/>
    <col min="6685" max="6685" width="3.5703125" style="1" customWidth="1"/>
    <col min="6686" max="6686" width="5.7109375" style="1" customWidth="1"/>
    <col min="6687" max="6687" width="3.28515625" style="1" customWidth="1"/>
    <col min="6688" max="6688" width="5.7109375" style="1" customWidth="1"/>
    <col min="6689" max="6689" width="3.28515625" style="1" customWidth="1"/>
    <col min="6690" max="6690" width="5.7109375" style="1" customWidth="1"/>
    <col min="6691" max="6691" width="3.28515625" style="1" customWidth="1"/>
    <col min="6692" max="6692" width="5.7109375" style="1" customWidth="1"/>
    <col min="6693" max="6693" width="3.28515625" style="1" customWidth="1"/>
    <col min="6694" max="6694" width="5.7109375" style="1" customWidth="1"/>
    <col min="6695" max="6695" width="3.28515625" style="1" customWidth="1"/>
    <col min="6696" max="6696" width="5.7109375" style="1" customWidth="1"/>
    <col min="6697" max="6697" width="3.42578125" style="1" customWidth="1"/>
    <col min="6698" max="6698" width="5.7109375" style="1" customWidth="1"/>
    <col min="6699" max="6699" width="2.28515625" style="1" customWidth="1"/>
    <col min="6700" max="6921" width="8.85546875" style="1"/>
    <col min="6922" max="6922" width="2.5703125" style="1" customWidth="1"/>
    <col min="6923" max="6923" width="18" style="1" customWidth="1"/>
    <col min="6924" max="6924" width="5.7109375" style="1" customWidth="1"/>
    <col min="6925" max="6925" width="3.7109375" style="1" customWidth="1"/>
    <col min="6926" max="6926" width="5.7109375" style="1" customWidth="1"/>
    <col min="6927" max="6927" width="3.28515625" style="1" customWidth="1"/>
    <col min="6928" max="6928" width="5.7109375" style="1" customWidth="1"/>
    <col min="6929" max="6929" width="3.28515625" style="1" customWidth="1"/>
    <col min="6930" max="6930" width="5.7109375" style="1" customWidth="1"/>
    <col min="6931" max="6931" width="3.42578125" style="1" customWidth="1"/>
    <col min="6932" max="6932" width="5.7109375" style="1" customWidth="1"/>
    <col min="6933" max="6933" width="3.42578125" style="1" customWidth="1"/>
    <col min="6934" max="6934" width="5.7109375" style="1" customWidth="1"/>
    <col min="6935" max="6935" width="3.28515625" style="1" customWidth="1"/>
    <col min="6936" max="6936" width="5.7109375" style="1" customWidth="1"/>
    <col min="6937" max="6937" width="3.5703125" style="1" customWidth="1"/>
    <col min="6938" max="6938" width="5.7109375" style="1" customWidth="1"/>
    <col min="6939" max="6939" width="3.42578125" style="1" customWidth="1"/>
    <col min="6940" max="6940" width="5.7109375" style="1" customWidth="1"/>
    <col min="6941" max="6941" width="3.5703125" style="1" customWidth="1"/>
    <col min="6942" max="6942" width="5.7109375" style="1" customWidth="1"/>
    <col min="6943" max="6943" width="3.28515625" style="1" customWidth="1"/>
    <col min="6944" max="6944" width="5.7109375" style="1" customWidth="1"/>
    <col min="6945" max="6945" width="3.28515625" style="1" customWidth="1"/>
    <col min="6946" max="6946" width="5.7109375" style="1" customWidth="1"/>
    <col min="6947" max="6947" width="3.28515625" style="1" customWidth="1"/>
    <col min="6948" max="6948" width="5.7109375" style="1" customWidth="1"/>
    <col min="6949" max="6949" width="3.28515625" style="1" customWidth="1"/>
    <col min="6950" max="6950" width="5.7109375" style="1" customWidth="1"/>
    <col min="6951" max="6951" width="3.28515625" style="1" customWidth="1"/>
    <col min="6952" max="6952" width="5.7109375" style="1" customWidth="1"/>
    <col min="6953" max="6953" width="3.42578125" style="1" customWidth="1"/>
    <col min="6954" max="6954" width="5.7109375" style="1" customWidth="1"/>
    <col min="6955" max="6955" width="2.28515625" style="1" customWidth="1"/>
    <col min="6956" max="7177" width="8.85546875" style="1"/>
    <col min="7178" max="7178" width="2.5703125" style="1" customWidth="1"/>
    <col min="7179" max="7179" width="18" style="1" customWidth="1"/>
    <col min="7180" max="7180" width="5.7109375" style="1" customWidth="1"/>
    <col min="7181" max="7181" width="3.7109375" style="1" customWidth="1"/>
    <col min="7182" max="7182" width="5.7109375" style="1" customWidth="1"/>
    <col min="7183" max="7183" width="3.28515625" style="1" customWidth="1"/>
    <col min="7184" max="7184" width="5.7109375" style="1" customWidth="1"/>
    <col min="7185" max="7185" width="3.28515625" style="1" customWidth="1"/>
    <col min="7186" max="7186" width="5.7109375" style="1" customWidth="1"/>
    <col min="7187" max="7187" width="3.42578125" style="1" customWidth="1"/>
    <col min="7188" max="7188" width="5.7109375" style="1" customWidth="1"/>
    <col min="7189" max="7189" width="3.42578125" style="1" customWidth="1"/>
    <col min="7190" max="7190" width="5.7109375" style="1" customWidth="1"/>
    <col min="7191" max="7191" width="3.28515625" style="1" customWidth="1"/>
    <col min="7192" max="7192" width="5.7109375" style="1" customWidth="1"/>
    <col min="7193" max="7193" width="3.5703125" style="1" customWidth="1"/>
    <col min="7194" max="7194" width="5.7109375" style="1" customWidth="1"/>
    <col min="7195" max="7195" width="3.42578125" style="1" customWidth="1"/>
    <col min="7196" max="7196" width="5.7109375" style="1" customWidth="1"/>
    <col min="7197" max="7197" width="3.5703125" style="1" customWidth="1"/>
    <col min="7198" max="7198" width="5.7109375" style="1" customWidth="1"/>
    <col min="7199" max="7199" width="3.28515625" style="1" customWidth="1"/>
    <col min="7200" max="7200" width="5.7109375" style="1" customWidth="1"/>
    <col min="7201" max="7201" width="3.28515625" style="1" customWidth="1"/>
    <col min="7202" max="7202" width="5.7109375" style="1" customWidth="1"/>
    <col min="7203" max="7203" width="3.28515625" style="1" customWidth="1"/>
    <col min="7204" max="7204" width="5.7109375" style="1" customWidth="1"/>
    <col min="7205" max="7205" width="3.28515625" style="1" customWidth="1"/>
    <col min="7206" max="7206" width="5.7109375" style="1" customWidth="1"/>
    <col min="7207" max="7207" width="3.28515625" style="1" customWidth="1"/>
    <col min="7208" max="7208" width="5.7109375" style="1" customWidth="1"/>
    <col min="7209" max="7209" width="3.42578125" style="1" customWidth="1"/>
    <col min="7210" max="7210" width="5.7109375" style="1" customWidth="1"/>
    <col min="7211" max="7211" width="2.28515625" style="1" customWidth="1"/>
    <col min="7212" max="7433" width="8.85546875" style="1"/>
    <col min="7434" max="7434" width="2.5703125" style="1" customWidth="1"/>
    <col min="7435" max="7435" width="18" style="1" customWidth="1"/>
    <col min="7436" max="7436" width="5.7109375" style="1" customWidth="1"/>
    <col min="7437" max="7437" width="3.7109375" style="1" customWidth="1"/>
    <col min="7438" max="7438" width="5.7109375" style="1" customWidth="1"/>
    <col min="7439" max="7439" width="3.28515625" style="1" customWidth="1"/>
    <col min="7440" max="7440" width="5.7109375" style="1" customWidth="1"/>
    <col min="7441" max="7441" width="3.28515625" style="1" customWidth="1"/>
    <col min="7442" max="7442" width="5.7109375" style="1" customWidth="1"/>
    <col min="7443" max="7443" width="3.42578125" style="1" customWidth="1"/>
    <col min="7444" max="7444" width="5.7109375" style="1" customWidth="1"/>
    <col min="7445" max="7445" width="3.42578125" style="1" customWidth="1"/>
    <col min="7446" max="7446" width="5.7109375" style="1" customWidth="1"/>
    <col min="7447" max="7447" width="3.28515625" style="1" customWidth="1"/>
    <col min="7448" max="7448" width="5.7109375" style="1" customWidth="1"/>
    <col min="7449" max="7449" width="3.5703125" style="1" customWidth="1"/>
    <col min="7450" max="7450" width="5.7109375" style="1" customWidth="1"/>
    <col min="7451" max="7451" width="3.42578125" style="1" customWidth="1"/>
    <col min="7452" max="7452" width="5.7109375" style="1" customWidth="1"/>
    <col min="7453" max="7453" width="3.5703125" style="1" customWidth="1"/>
    <col min="7454" max="7454" width="5.7109375" style="1" customWidth="1"/>
    <col min="7455" max="7455" width="3.28515625" style="1" customWidth="1"/>
    <col min="7456" max="7456" width="5.7109375" style="1" customWidth="1"/>
    <col min="7457" max="7457" width="3.28515625" style="1" customWidth="1"/>
    <col min="7458" max="7458" width="5.7109375" style="1" customWidth="1"/>
    <col min="7459" max="7459" width="3.28515625" style="1" customWidth="1"/>
    <col min="7460" max="7460" width="5.7109375" style="1" customWidth="1"/>
    <col min="7461" max="7461" width="3.28515625" style="1" customWidth="1"/>
    <col min="7462" max="7462" width="5.7109375" style="1" customWidth="1"/>
    <col min="7463" max="7463" width="3.28515625" style="1" customWidth="1"/>
    <col min="7464" max="7464" width="5.7109375" style="1" customWidth="1"/>
    <col min="7465" max="7465" width="3.42578125" style="1" customWidth="1"/>
    <col min="7466" max="7466" width="5.7109375" style="1" customWidth="1"/>
    <col min="7467" max="7467" width="2.28515625" style="1" customWidth="1"/>
    <col min="7468" max="7689" width="8.85546875" style="1"/>
    <col min="7690" max="7690" width="2.5703125" style="1" customWidth="1"/>
    <col min="7691" max="7691" width="18" style="1" customWidth="1"/>
    <col min="7692" max="7692" width="5.7109375" style="1" customWidth="1"/>
    <col min="7693" max="7693" width="3.7109375" style="1" customWidth="1"/>
    <col min="7694" max="7694" width="5.7109375" style="1" customWidth="1"/>
    <col min="7695" max="7695" width="3.28515625" style="1" customWidth="1"/>
    <col min="7696" max="7696" width="5.7109375" style="1" customWidth="1"/>
    <col min="7697" max="7697" width="3.28515625" style="1" customWidth="1"/>
    <col min="7698" max="7698" width="5.7109375" style="1" customWidth="1"/>
    <col min="7699" max="7699" width="3.42578125" style="1" customWidth="1"/>
    <col min="7700" max="7700" width="5.7109375" style="1" customWidth="1"/>
    <col min="7701" max="7701" width="3.42578125" style="1" customWidth="1"/>
    <col min="7702" max="7702" width="5.7109375" style="1" customWidth="1"/>
    <col min="7703" max="7703" width="3.28515625" style="1" customWidth="1"/>
    <col min="7704" max="7704" width="5.7109375" style="1" customWidth="1"/>
    <col min="7705" max="7705" width="3.5703125" style="1" customWidth="1"/>
    <col min="7706" max="7706" width="5.7109375" style="1" customWidth="1"/>
    <col min="7707" max="7707" width="3.42578125" style="1" customWidth="1"/>
    <col min="7708" max="7708" width="5.7109375" style="1" customWidth="1"/>
    <col min="7709" max="7709" width="3.5703125" style="1" customWidth="1"/>
    <col min="7710" max="7710" width="5.7109375" style="1" customWidth="1"/>
    <col min="7711" max="7711" width="3.28515625" style="1" customWidth="1"/>
    <col min="7712" max="7712" width="5.7109375" style="1" customWidth="1"/>
    <col min="7713" max="7713" width="3.28515625" style="1" customWidth="1"/>
    <col min="7714" max="7714" width="5.7109375" style="1" customWidth="1"/>
    <col min="7715" max="7715" width="3.28515625" style="1" customWidth="1"/>
    <col min="7716" max="7716" width="5.7109375" style="1" customWidth="1"/>
    <col min="7717" max="7717" width="3.28515625" style="1" customWidth="1"/>
    <col min="7718" max="7718" width="5.7109375" style="1" customWidth="1"/>
    <col min="7719" max="7719" width="3.28515625" style="1" customWidth="1"/>
    <col min="7720" max="7720" width="5.7109375" style="1" customWidth="1"/>
    <col min="7721" max="7721" width="3.42578125" style="1" customWidth="1"/>
    <col min="7722" max="7722" width="5.7109375" style="1" customWidth="1"/>
    <col min="7723" max="7723" width="2.28515625" style="1" customWidth="1"/>
    <col min="7724" max="7945" width="8.85546875" style="1"/>
    <col min="7946" max="7946" width="2.5703125" style="1" customWidth="1"/>
    <col min="7947" max="7947" width="18" style="1" customWidth="1"/>
    <col min="7948" max="7948" width="5.7109375" style="1" customWidth="1"/>
    <col min="7949" max="7949" width="3.7109375" style="1" customWidth="1"/>
    <col min="7950" max="7950" width="5.7109375" style="1" customWidth="1"/>
    <col min="7951" max="7951" width="3.28515625" style="1" customWidth="1"/>
    <col min="7952" max="7952" width="5.7109375" style="1" customWidth="1"/>
    <col min="7953" max="7953" width="3.28515625" style="1" customWidth="1"/>
    <col min="7954" max="7954" width="5.7109375" style="1" customWidth="1"/>
    <col min="7955" max="7955" width="3.42578125" style="1" customWidth="1"/>
    <col min="7956" max="7956" width="5.7109375" style="1" customWidth="1"/>
    <col min="7957" max="7957" width="3.42578125" style="1" customWidth="1"/>
    <col min="7958" max="7958" width="5.7109375" style="1" customWidth="1"/>
    <col min="7959" max="7959" width="3.28515625" style="1" customWidth="1"/>
    <col min="7960" max="7960" width="5.7109375" style="1" customWidth="1"/>
    <col min="7961" max="7961" width="3.5703125" style="1" customWidth="1"/>
    <col min="7962" max="7962" width="5.7109375" style="1" customWidth="1"/>
    <col min="7963" max="7963" width="3.42578125" style="1" customWidth="1"/>
    <col min="7964" max="7964" width="5.7109375" style="1" customWidth="1"/>
    <col min="7965" max="7965" width="3.5703125" style="1" customWidth="1"/>
    <col min="7966" max="7966" width="5.7109375" style="1" customWidth="1"/>
    <col min="7967" max="7967" width="3.28515625" style="1" customWidth="1"/>
    <col min="7968" max="7968" width="5.7109375" style="1" customWidth="1"/>
    <col min="7969" max="7969" width="3.28515625" style="1" customWidth="1"/>
    <col min="7970" max="7970" width="5.7109375" style="1" customWidth="1"/>
    <col min="7971" max="7971" width="3.28515625" style="1" customWidth="1"/>
    <col min="7972" max="7972" width="5.7109375" style="1" customWidth="1"/>
    <col min="7973" max="7973" width="3.28515625" style="1" customWidth="1"/>
    <col min="7974" max="7974" width="5.7109375" style="1" customWidth="1"/>
    <col min="7975" max="7975" width="3.28515625" style="1" customWidth="1"/>
    <col min="7976" max="7976" width="5.7109375" style="1" customWidth="1"/>
    <col min="7977" max="7977" width="3.42578125" style="1" customWidth="1"/>
    <col min="7978" max="7978" width="5.7109375" style="1" customWidth="1"/>
    <col min="7979" max="7979" width="2.28515625" style="1" customWidth="1"/>
    <col min="7980" max="8201" width="8.85546875" style="1"/>
    <col min="8202" max="8202" width="2.5703125" style="1" customWidth="1"/>
    <col min="8203" max="8203" width="18" style="1" customWidth="1"/>
    <col min="8204" max="8204" width="5.7109375" style="1" customWidth="1"/>
    <col min="8205" max="8205" width="3.7109375" style="1" customWidth="1"/>
    <col min="8206" max="8206" width="5.7109375" style="1" customWidth="1"/>
    <col min="8207" max="8207" width="3.28515625" style="1" customWidth="1"/>
    <col min="8208" max="8208" width="5.7109375" style="1" customWidth="1"/>
    <col min="8209" max="8209" width="3.28515625" style="1" customWidth="1"/>
    <col min="8210" max="8210" width="5.7109375" style="1" customWidth="1"/>
    <col min="8211" max="8211" width="3.42578125" style="1" customWidth="1"/>
    <col min="8212" max="8212" width="5.7109375" style="1" customWidth="1"/>
    <col min="8213" max="8213" width="3.42578125" style="1" customWidth="1"/>
    <col min="8214" max="8214" width="5.7109375" style="1" customWidth="1"/>
    <col min="8215" max="8215" width="3.28515625" style="1" customWidth="1"/>
    <col min="8216" max="8216" width="5.7109375" style="1" customWidth="1"/>
    <col min="8217" max="8217" width="3.5703125" style="1" customWidth="1"/>
    <col min="8218" max="8218" width="5.7109375" style="1" customWidth="1"/>
    <col min="8219" max="8219" width="3.42578125" style="1" customWidth="1"/>
    <col min="8220" max="8220" width="5.7109375" style="1" customWidth="1"/>
    <col min="8221" max="8221" width="3.5703125" style="1" customWidth="1"/>
    <col min="8222" max="8222" width="5.7109375" style="1" customWidth="1"/>
    <col min="8223" max="8223" width="3.28515625" style="1" customWidth="1"/>
    <col min="8224" max="8224" width="5.7109375" style="1" customWidth="1"/>
    <col min="8225" max="8225" width="3.28515625" style="1" customWidth="1"/>
    <col min="8226" max="8226" width="5.7109375" style="1" customWidth="1"/>
    <col min="8227" max="8227" width="3.28515625" style="1" customWidth="1"/>
    <col min="8228" max="8228" width="5.7109375" style="1" customWidth="1"/>
    <col min="8229" max="8229" width="3.28515625" style="1" customWidth="1"/>
    <col min="8230" max="8230" width="5.7109375" style="1" customWidth="1"/>
    <col min="8231" max="8231" width="3.28515625" style="1" customWidth="1"/>
    <col min="8232" max="8232" width="5.7109375" style="1" customWidth="1"/>
    <col min="8233" max="8233" width="3.42578125" style="1" customWidth="1"/>
    <col min="8234" max="8234" width="5.7109375" style="1" customWidth="1"/>
    <col min="8235" max="8235" width="2.28515625" style="1" customWidth="1"/>
    <col min="8236" max="8457" width="8.85546875" style="1"/>
    <col min="8458" max="8458" width="2.5703125" style="1" customWidth="1"/>
    <col min="8459" max="8459" width="18" style="1" customWidth="1"/>
    <col min="8460" max="8460" width="5.7109375" style="1" customWidth="1"/>
    <col min="8461" max="8461" width="3.7109375" style="1" customWidth="1"/>
    <col min="8462" max="8462" width="5.7109375" style="1" customWidth="1"/>
    <col min="8463" max="8463" width="3.28515625" style="1" customWidth="1"/>
    <col min="8464" max="8464" width="5.7109375" style="1" customWidth="1"/>
    <col min="8465" max="8465" width="3.28515625" style="1" customWidth="1"/>
    <col min="8466" max="8466" width="5.7109375" style="1" customWidth="1"/>
    <col min="8467" max="8467" width="3.42578125" style="1" customWidth="1"/>
    <col min="8468" max="8468" width="5.7109375" style="1" customWidth="1"/>
    <col min="8469" max="8469" width="3.42578125" style="1" customWidth="1"/>
    <col min="8470" max="8470" width="5.7109375" style="1" customWidth="1"/>
    <col min="8471" max="8471" width="3.28515625" style="1" customWidth="1"/>
    <col min="8472" max="8472" width="5.7109375" style="1" customWidth="1"/>
    <col min="8473" max="8473" width="3.5703125" style="1" customWidth="1"/>
    <col min="8474" max="8474" width="5.7109375" style="1" customWidth="1"/>
    <col min="8475" max="8475" width="3.42578125" style="1" customWidth="1"/>
    <col min="8476" max="8476" width="5.7109375" style="1" customWidth="1"/>
    <col min="8477" max="8477" width="3.5703125" style="1" customWidth="1"/>
    <col min="8478" max="8478" width="5.7109375" style="1" customWidth="1"/>
    <col min="8479" max="8479" width="3.28515625" style="1" customWidth="1"/>
    <col min="8480" max="8480" width="5.7109375" style="1" customWidth="1"/>
    <col min="8481" max="8481" width="3.28515625" style="1" customWidth="1"/>
    <col min="8482" max="8482" width="5.7109375" style="1" customWidth="1"/>
    <col min="8483" max="8483" width="3.28515625" style="1" customWidth="1"/>
    <col min="8484" max="8484" width="5.7109375" style="1" customWidth="1"/>
    <col min="8485" max="8485" width="3.28515625" style="1" customWidth="1"/>
    <col min="8486" max="8486" width="5.7109375" style="1" customWidth="1"/>
    <col min="8487" max="8487" width="3.28515625" style="1" customWidth="1"/>
    <col min="8488" max="8488" width="5.7109375" style="1" customWidth="1"/>
    <col min="8489" max="8489" width="3.42578125" style="1" customWidth="1"/>
    <col min="8490" max="8490" width="5.7109375" style="1" customWidth="1"/>
    <col min="8491" max="8491" width="2.28515625" style="1" customWidth="1"/>
    <col min="8492" max="8713" width="8.85546875" style="1"/>
    <col min="8714" max="8714" width="2.5703125" style="1" customWidth="1"/>
    <col min="8715" max="8715" width="18" style="1" customWidth="1"/>
    <col min="8716" max="8716" width="5.7109375" style="1" customWidth="1"/>
    <col min="8717" max="8717" width="3.7109375" style="1" customWidth="1"/>
    <col min="8718" max="8718" width="5.7109375" style="1" customWidth="1"/>
    <col min="8719" max="8719" width="3.28515625" style="1" customWidth="1"/>
    <col min="8720" max="8720" width="5.7109375" style="1" customWidth="1"/>
    <col min="8721" max="8721" width="3.28515625" style="1" customWidth="1"/>
    <col min="8722" max="8722" width="5.7109375" style="1" customWidth="1"/>
    <col min="8723" max="8723" width="3.42578125" style="1" customWidth="1"/>
    <col min="8724" max="8724" width="5.7109375" style="1" customWidth="1"/>
    <col min="8725" max="8725" width="3.42578125" style="1" customWidth="1"/>
    <col min="8726" max="8726" width="5.7109375" style="1" customWidth="1"/>
    <col min="8727" max="8727" width="3.28515625" style="1" customWidth="1"/>
    <col min="8728" max="8728" width="5.7109375" style="1" customWidth="1"/>
    <col min="8729" max="8729" width="3.5703125" style="1" customWidth="1"/>
    <col min="8730" max="8730" width="5.7109375" style="1" customWidth="1"/>
    <col min="8731" max="8731" width="3.42578125" style="1" customWidth="1"/>
    <col min="8732" max="8732" width="5.7109375" style="1" customWidth="1"/>
    <col min="8733" max="8733" width="3.5703125" style="1" customWidth="1"/>
    <col min="8734" max="8734" width="5.7109375" style="1" customWidth="1"/>
    <col min="8735" max="8735" width="3.28515625" style="1" customWidth="1"/>
    <col min="8736" max="8736" width="5.7109375" style="1" customWidth="1"/>
    <col min="8737" max="8737" width="3.28515625" style="1" customWidth="1"/>
    <col min="8738" max="8738" width="5.7109375" style="1" customWidth="1"/>
    <col min="8739" max="8739" width="3.28515625" style="1" customWidth="1"/>
    <col min="8740" max="8740" width="5.7109375" style="1" customWidth="1"/>
    <col min="8741" max="8741" width="3.28515625" style="1" customWidth="1"/>
    <col min="8742" max="8742" width="5.7109375" style="1" customWidth="1"/>
    <col min="8743" max="8743" width="3.28515625" style="1" customWidth="1"/>
    <col min="8744" max="8744" width="5.7109375" style="1" customWidth="1"/>
    <col min="8745" max="8745" width="3.42578125" style="1" customWidth="1"/>
    <col min="8746" max="8746" width="5.7109375" style="1" customWidth="1"/>
    <col min="8747" max="8747" width="2.28515625" style="1" customWidth="1"/>
    <col min="8748" max="8969" width="8.85546875" style="1"/>
    <col min="8970" max="8970" width="2.5703125" style="1" customWidth="1"/>
    <col min="8971" max="8971" width="18" style="1" customWidth="1"/>
    <col min="8972" max="8972" width="5.7109375" style="1" customWidth="1"/>
    <col min="8973" max="8973" width="3.7109375" style="1" customWidth="1"/>
    <col min="8974" max="8974" width="5.7109375" style="1" customWidth="1"/>
    <col min="8975" max="8975" width="3.28515625" style="1" customWidth="1"/>
    <col min="8976" max="8976" width="5.7109375" style="1" customWidth="1"/>
    <col min="8977" max="8977" width="3.28515625" style="1" customWidth="1"/>
    <col min="8978" max="8978" width="5.7109375" style="1" customWidth="1"/>
    <col min="8979" max="8979" width="3.42578125" style="1" customWidth="1"/>
    <col min="8980" max="8980" width="5.7109375" style="1" customWidth="1"/>
    <col min="8981" max="8981" width="3.42578125" style="1" customWidth="1"/>
    <col min="8982" max="8982" width="5.7109375" style="1" customWidth="1"/>
    <col min="8983" max="8983" width="3.28515625" style="1" customWidth="1"/>
    <col min="8984" max="8984" width="5.7109375" style="1" customWidth="1"/>
    <col min="8985" max="8985" width="3.5703125" style="1" customWidth="1"/>
    <col min="8986" max="8986" width="5.7109375" style="1" customWidth="1"/>
    <col min="8987" max="8987" width="3.42578125" style="1" customWidth="1"/>
    <col min="8988" max="8988" width="5.7109375" style="1" customWidth="1"/>
    <col min="8989" max="8989" width="3.5703125" style="1" customWidth="1"/>
    <col min="8990" max="8990" width="5.7109375" style="1" customWidth="1"/>
    <col min="8991" max="8991" width="3.28515625" style="1" customWidth="1"/>
    <col min="8992" max="8992" width="5.7109375" style="1" customWidth="1"/>
    <col min="8993" max="8993" width="3.28515625" style="1" customWidth="1"/>
    <col min="8994" max="8994" width="5.7109375" style="1" customWidth="1"/>
    <col min="8995" max="8995" width="3.28515625" style="1" customWidth="1"/>
    <col min="8996" max="8996" width="5.7109375" style="1" customWidth="1"/>
    <col min="8997" max="8997" width="3.28515625" style="1" customWidth="1"/>
    <col min="8998" max="8998" width="5.7109375" style="1" customWidth="1"/>
    <col min="8999" max="8999" width="3.28515625" style="1" customWidth="1"/>
    <col min="9000" max="9000" width="5.7109375" style="1" customWidth="1"/>
    <col min="9001" max="9001" width="3.42578125" style="1" customWidth="1"/>
    <col min="9002" max="9002" width="5.7109375" style="1" customWidth="1"/>
    <col min="9003" max="9003" width="2.28515625" style="1" customWidth="1"/>
    <col min="9004" max="9225" width="8.85546875" style="1"/>
    <col min="9226" max="9226" width="2.5703125" style="1" customWidth="1"/>
    <col min="9227" max="9227" width="18" style="1" customWidth="1"/>
    <col min="9228" max="9228" width="5.7109375" style="1" customWidth="1"/>
    <col min="9229" max="9229" width="3.7109375" style="1" customWidth="1"/>
    <col min="9230" max="9230" width="5.7109375" style="1" customWidth="1"/>
    <col min="9231" max="9231" width="3.28515625" style="1" customWidth="1"/>
    <col min="9232" max="9232" width="5.7109375" style="1" customWidth="1"/>
    <col min="9233" max="9233" width="3.28515625" style="1" customWidth="1"/>
    <col min="9234" max="9234" width="5.7109375" style="1" customWidth="1"/>
    <col min="9235" max="9235" width="3.42578125" style="1" customWidth="1"/>
    <col min="9236" max="9236" width="5.7109375" style="1" customWidth="1"/>
    <col min="9237" max="9237" width="3.42578125" style="1" customWidth="1"/>
    <col min="9238" max="9238" width="5.7109375" style="1" customWidth="1"/>
    <col min="9239" max="9239" width="3.28515625" style="1" customWidth="1"/>
    <col min="9240" max="9240" width="5.7109375" style="1" customWidth="1"/>
    <col min="9241" max="9241" width="3.5703125" style="1" customWidth="1"/>
    <col min="9242" max="9242" width="5.7109375" style="1" customWidth="1"/>
    <col min="9243" max="9243" width="3.42578125" style="1" customWidth="1"/>
    <col min="9244" max="9244" width="5.7109375" style="1" customWidth="1"/>
    <col min="9245" max="9245" width="3.5703125" style="1" customWidth="1"/>
    <col min="9246" max="9246" width="5.7109375" style="1" customWidth="1"/>
    <col min="9247" max="9247" width="3.28515625" style="1" customWidth="1"/>
    <col min="9248" max="9248" width="5.7109375" style="1" customWidth="1"/>
    <col min="9249" max="9249" width="3.28515625" style="1" customWidth="1"/>
    <col min="9250" max="9250" width="5.7109375" style="1" customWidth="1"/>
    <col min="9251" max="9251" width="3.28515625" style="1" customWidth="1"/>
    <col min="9252" max="9252" width="5.7109375" style="1" customWidth="1"/>
    <col min="9253" max="9253" width="3.28515625" style="1" customWidth="1"/>
    <col min="9254" max="9254" width="5.7109375" style="1" customWidth="1"/>
    <col min="9255" max="9255" width="3.28515625" style="1" customWidth="1"/>
    <col min="9256" max="9256" width="5.7109375" style="1" customWidth="1"/>
    <col min="9257" max="9257" width="3.42578125" style="1" customWidth="1"/>
    <col min="9258" max="9258" width="5.7109375" style="1" customWidth="1"/>
    <col min="9259" max="9259" width="2.28515625" style="1" customWidth="1"/>
    <col min="9260" max="9481" width="8.85546875" style="1"/>
    <col min="9482" max="9482" width="2.5703125" style="1" customWidth="1"/>
    <col min="9483" max="9483" width="18" style="1" customWidth="1"/>
    <col min="9484" max="9484" width="5.7109375" style="1" customWidth="1"/>
    <col min="9485" max="9485" width="3.7109375" style="1" customWidth="1"/>
    <col min="9486" max="9486" width="5.7109375" style="1" customWidth="1"/>
    <col min="9487" max="9487" width="3.28515625" style="1" customWidth="1"/>
    <col min="9488" max="9488" width="5.7109375" style="1" customWidth="1"/>
    <col min="9489" max="9489" width="3.28515625" style="1" customWidth="1"/>
    <col min="9490" max="9490" width="5.7109375" style="1" customWidth="1"/>
    <col min="9491" max="9491" width="3.42578125" style="1" customWidth="1"/>
    <col min="9492" max="9492" width="5.7109375" style="1" customWidth="1"/>
    <col min="9493" max="9493" width="3.42578125" style="1" customWidth="1"/>
    <col min="9494" max="9494" width="5.7109375" style="1" customWidth="1"/>
    <col min="9495" max="9495" width="3.28515625" style="1" customWidth="1"/>
    <col min="9496" max="9496" width="5.7109375" style="1" customWidth="1"/>
    <col min="9497" max="9497" width="3.5703125" style="1" customWidth="1"/>
    <col min="9498" max="9498" width="5.7109375" style="1" customWidth="1"/>
    <col min="9499" max="9499" width="3.42578125" style="1" customWidth="1"/>
    <col min="9500" max="9500" width="5.7109375" style="1" customWidth="1"/>
    <col min="9501" max="9501" width="3.5703125" style="1" customWidth="1"/>
    <col min="9502" max="9502" width="5.7109375" style="1" customWidth="1"/>
    <col min="9503" max="9503" width="3.28515625" style="1" customWidth="1"/>
    <col min="9504" max="9504" width="5.7109375" style="1" customWidth="1"/>
    <col min="9505" max="9505" width="3.28515625" style="1" customWidth="1"/>
    <col min="9506" max="9506" width="5.7109375" style="1" customWidth="1"/>
    <col min="9507" max="9507" width="3.28515625" style="1" customWidth="1"/>
    <col min="9508" max="9508" width="5.7109375" style="1" customWidth="1"/>
    <col min="9509" max="9509" width="3.28515625" style="1" customWidth="1"/>
    <col min="9510" max="9510" width="5.7109375" style="1" customWidth="1"/>
    <col min="9511" max="9511" width="3.28515625" style="1" customWidth="1"/>
    <col min="9512" max="9512" width="5.7109375" style="1" customWidth="1"/>
    <col min="9513" max="9513" width="3.42578125" style="1" customWidth="1"/>
    <col min="9514" max="9514" width="5.7109375" style="1" customWidth="1"/>
    <col min="9515" max="9515" width="2.28515625" style="1" customWidth="1"/>
    <col min="9516" max="9737" width="8.85546875" style="1"/>
    <col min="9738" max="9738" width="2.5703125" style="1" customWidth="1"/>
    <col min="9739" max="9739" width="18" style="1" customWidth="1"/>
    <col min="9740" max="9740" width="5.7109375" style="1" customWidth="1"/>
    <col min="9741" max="9741" width="3.7109375" style="1" customWidth="1"/>
    <col min="9742" max="9742" width="5.7109375" style="1" customWidth="1"/>
    <col min="9743" max="9743" width="3.28515625" style="1" customWidth="1"/>
    <col min="9744" max="9744" width="5.7109375" style="1" customWidth="1"/>
    <col min="9745" max="9745" width="3.28515625" style="1" customWidth="1"/>
    <col min="9746" max="9746" width="5.7109375" style="1" customWidth="1"/>
    <col min="9747" max="9747" width="3.42578125" style="1" customWidth="1"/>
    <col min="9748" max="9748" width="5.7109375" style="1" customWidth="1"/>
    <col min="9749" max="9749" width="3.42578125" style="1" customWidth="1"/>
    <col min="9750" max="9750" width="5.7109375" style="1" customWidth="1"/>
    <col min="9751" max="9751" width="3.28515625" style="1" customWidth="1"/>
    <col min="9752" max="9752" width="5.7109375" style="1" customWidth="1"/>
    <col min="9753" max="9753" width="3.5703125" style="1" customWidth="1"/>
    <col min="9754" max="9754" width="5.7109375" style="1" customWidth="1"/>
    <col min="9755" max="9755" width="3.42578125" style="1" customWidth="1"/>
    <col min="9756" max="9756" width="5.7109375" style="1" customWidth="1"/>
    <col min="9757" max="9757" width="3.5703125" style="1" customWidth="1"/>
    <col min="9758" max="9758" width="5.7109375" style="1" customWidth="1"/>
    <col min="9759" max="9759" width="3.28515625" style="1" customWidth="1"/>
    <col min="9760" max="9760" width="5.7109375" style="1" customWidth="1"/>
    <col min="9761" max="9761" width="3.28515625" style="1" customWidth="1"/>
    <col min="9762" max="9762" width="5.7109375" style="1" customWidth="1"/>
    <col min="9763" max="9763" width="3.28515625" style="1" customWidth="1"/>
    <col min="9764" max="9764" width="5.7109375" style="1" customWidth="1"/>
    <col min="9765" max="9765" width="3.28515625" style="1" customWidth="1"/>
    <col min="9766" max="9766" width="5.7109375" style="1" customWidth="1"/>
    <col min="9767" max="9767" width="3.28515625" style="1" customWidth="1"/>
    <col min="9768" max="9768" width="5.7109375" style="1" customWidth="1"/>
    <col min="9769" max="9769" width="3.42578125" style="1" customWidth="1"/>
    <col min="9770" max="9770" width="5.7109375" style="1" customWidth="1"/>
    <col min="9771" max="9771" width="2.28515625" style="1" customWidth="1"/>
    <col min="9772" max="9993" width="8.85546875" style="1"/>
    <col min="9994" max="9994" width="2.5703125" style="1" customWidth="1"/>
    <col min="9995" max="9995" width="18" style="1" customWidth="1"/>
    <col min="9996" max="9996" width="5.7109375" style="1" customWidth="1"/>
    <col min="9997" max="9997" width="3.7109375" style="1" customWidth="1"/>
    <col min="9998" max="9998" width="5.7109375" style="1" customWidth="1"/>
    <col min="9999" max="9999" width="3.28515625" style="1" customWidth="1"/>
    <col min="10000" max="10000" width="5.7109375" style="1" customWidth="1"/>
    <col min="10001" max="10001" width="3.28515625" style="1" customWidth="1"/>
    <col min="10002" max="10002" width="5.7109375" style="1" customWidth="1"/>
    <col min="10003" max="10003" width="3.42578125" style="1" customWidth="1"/>
    <col min="10004" max="10004" width="5.7109375" style="1" customWidth="1"/>
    <col min="10005" max="10005" width="3.42578125" style="1" customWidth="1"/>
    <col min="10006" max="10006" width="5.7109375" style="1" customWidth="1"/>
    <col min="10007" max="10007" width="3.28515625" style="1" customWidth="1"/>
    <col min="10008" max="10008" width="5.7109375" style="1" customWidth="1"/>
    <col min="10009" max="10009" width="3.5703125" style="1" customWidth="1"/>
    <col min="10010" max="10010" width="5.7109375" style="1" customWidth="1"/>
    <col min="10011" max="10011" width="3.42578125" style="1" customWidth="1"/>
    <col min="10012" max="10012" width="5.7109375" style="1" customWidth="1"/>
    <col min="10013" max="10013" width="3.5703125" style="1" customWidth="1"/>
    <col min="10014" max="10014" width="5.7109375" style="1" customWidth="1"/>
    <col min="10015" max="10015" width="3.28515625" style="1" customWidth="1"/>
    <col min="10016" max="10016" width="5.7109375" style="1" customWidth="1"/>
    <col min="10017" max="10017" width="3.28515625" style="1" customWidth="1"/>
    <col min="10018" max="10018" width="5.7109375" style="1" customWidth="1"/>
    <col min="10019" max="10019" width="3.28515625" style="1" customWidth="1"/>
    <col min="10020" max="10020" width="5.7109375" style="1" customWidth="1"/>
    <col min="10021" max="10021" width="3.28515625" style="1" customWidth="1"/>
    <col min="10022" max="10022" width="5.7109375" style="1" customWidth="1"/>
    <col min="10023" max="10023" width="3.28515625" style="1" customWidth="1"/>
    <col min="10024" max="10024" width="5.7109375" style="1" customWidth="1"/>
    <col min="10025" max="10025" width="3.42578125" style="1" customWidth="1"/>
    <col min="10026" max="10026" width="5.7109375" style="1" customWidth="1"/>
    <col min="10027" max="10027" width="2.28515625" style="1" customWidth="1"/>
    <col min="10028" max="10249" width="8.85546875" style="1"/>
    <col min="10250" max="10250" width="2.5703125" style="1" customWidth="1"/>
    <col min="10251" max="10251" width="18" style="1" customWidth="1"/>
    <col min="10252" max="10252" width="5.7109375" style="1" customWidth="1"/>
    <col min="10253" max="10253" width="3.7109375" style="1" customWidth="1"/>
    <col min="10254" max="10254" width="5.7109375" style="1" customWidth="1"/>
    <col min="10255" max="10255" width="3.28515625" style="1" customWidth="1"/>
    <col min="10256" max="10256" width="5.7109375" style="1" customWidth="1"/>
    <col min="10257" max="10257" width="3.28515625" style="1" customWidth="1"/>
    <col min="10258" max="10258" width="5.7109375" style="1" customWidth="1"/>
    <col min="10259" max="10259" width="3.42578125" style="1" customWidth="1"/>
    <col min="10260" max="10260" width="5.7109375" style="1" customWidth="1"/>
    <col min="10261" max="10261" width="3.42578125" style="1" customWidth="1"/>
    <col min="10262" max="10262" width="5.7109375" style="1" customWidth="1"/>
    <col min="10263" max="10263" width="3.28515625" style="1" customWidth="1"/>
    <col min="10264" max="10264" width="5.7109375" style="1" customWidth="1"/>
    <col min="10265" max="10265" width="3.5703125" style="1" customWidth="1"/>
    <col min="10266" max="10266" width="5.7109375" style="1" customWidth="1"/>
    <col min="10267" max="10267" width="3.42578125" style="1" customWidth="1"/>
    <col min="10268" max="10268" width="5.7109375" style="1" customWidth="1"/>
    <col min="10269" max="10269" width="3.5703125" style="1" customWidth="1"/>
    <col min="10270" max="10270" width="5.7109375" style="1" customWidth="1"/>
    <col min="10271" max="10271" width="3.28515625" style="1" customWidth="1"/>
    <col min="10272" max="10272" width="5.7109375" style="1" customWidth="1"/>
    <col min="10273" max="10273" width="3.28515625" style="1" customWidth="1"/>
    <col min="10274" max="10274" width="5.7109375" style="1" customWidth="1"/>
    <col min="10275" max="10275" width="3.28515625" style="1" customWidth="1"/>
    <col min="10276" max="10276" width="5.7109375" style="1" customWidth="1"/>
    <col min="10277" max="10277" width="3.28515625" style="1" customWidth="1"/>
    <col min="10278" max="10278" width="5.7109375" style="1" customWidth="1"/>
    <col min="10279" max="10279" width="3.28515625" style="1" customWidth="1"/>
    <col min="10280" max="10280" width="5.7109375" style="1" customWidth="1"/>
    <col min="10281" max="10281" width="3.42578125" style="1" customWidth="1"/>
    <col min="10282" max="10282" width="5.7109375" style="1" customWidth="1"/>
    <col min="10283" max="10283" width="2.28515625" style="1" customWidth="1"/>
    <col min="10284" max="10505" width="8.85546875" style="1"/>
    <col min="10506" max="10506" width="2.5703125" style="1" customWidth="1"/>
    <col min="10507" max="10507" width="18" style="1" customWidth="1"/>
    <col min="10508" max="10508" width="5.7109375" style="1" customWidth="1"/>
    <col min="10509" max="10509" width="3.7109375" style="1" customWidth="1"/>
    <col min="10510" max="10510" width="5.7109375" style="1" customWidth="1"/>
    <col min="10511" max="10511" width="3.28515625" style="1" customWidth="1"/>
    <col min="10512" max="10512" width="5.7109375" style="1" customWidth="1"/>
    <col min="10513" max="10513" width="3.28515625" style="1" customWidth="1"/>
    <col min="10514" max="10514" width="5.7109375" style="1" customWidth="1"/>
    <col min="10515" max="10515" width="3.42578125" style="1" customWidth="1"/>
    <col min="10516" max="10516" width="5.7109375" style="1" customWidth="1"/>
    <col min="10517" max="10517" width="3.42578125" style="1" customWidth="1"/>
    <col min="10518" max="10518" width="5.7109375" style="1" customWidth="1"/>
    <col min="10519" max="10519" width="3.28515625" style="1" customWidth="1"/>
    <col min="10520" max="10520" width="5.7109375" style="1" customWidth="1"/>
    <col min="10521" max="10521" width="3.5703125" style="1" customWidth="1"/>
    <col min="10522" max="10522" width="5.7109375" style="1" customWidth="1"/>
    <col min="10523" max="10523" width="3.42578125" style="1" customWidth="1"/>
    <col min="10524" max="10524" width="5.7109375" style="1" customWidth="1"/>
    <col min="10525" max="10525" width="3.5703125" style="1" customWidth="1"/>
    <col min="10526" max="10526" width="5.7109375" style="1" customWidth="1"/>
    <col min="10527" max="10527" width="3.28515625" style="1" customWidth="1"/>
    <col min="10528" max="10528" width="5.7109375" style="1" customWidth="1"/>
    <col min="10529" max="10529" width="3.28515625" style="1" customWidth="1"/>
    <col min="10530" max="10530" width="5.7109375" style="1" customWidth="1"/>
    <col min="10531" max="10531" width="3.28515625" style="1" customWidth="1"/>
    <col min="10532" max="10532" width="5.7109375" style="1" customWidth="1"/>
    <col min="10533" max="10533" width="3.28515625" style="1" customWidth="1"/>
    <col min="10534" max="10534" width="5.7109375" style="1" customWidth="1"/>
    <col min="10535" max="10535" width="3.28515625" style="1" customWidth="1"/>
    <col min="10536" max="10536" width="5.7109375" style="1" customWidth="1"/>
    <col min="10537" max="10537" width="3.42578125" style="1" customWidth="1"/>
    <col min="10538" max="10538" width="5.7109375" style="1" customWidth="1"/>
    <col min="10539" max="10539" width="2.28515625" style="1" customWidth="1"/>
    <col min="10540" max="10761" width="8.85546875" style="1"/>
    <col min="10762" max="10762" width="2.5703125" style="1" customWidth="1"/>
    <col min="10763" max="10763" width="18" style="1" customWidth="1"/>
    <col min="10764" max="10764" width="5.7109375" style="1" customWidth="1"/>
    <col min="10765" max="10765" width="3.7109375" style="1" customWidth="1"/>
    <col min="10766" max="10766" width="5.7109375" style="1" customWidth="1"/>
    <col min="10767" max="10767" width="3.28515625" style="1" customWidth="1"/>
    <col min="10768" max="10768" width="5.7109375" style="1" customWidth="1"/>
    <col min="10769" max="10769" width="3.28515625" style="1" customWidth="1"/>
    <col min="10770" max="10770" width="5.7109375" style="1" customWidth="1"/>
    <col min="10771" max="10771" width="3.42578125" style="1" customWidth="1"/>
    <col min="10772" max="10772" width="5.7109375" style="1" customWidth="1"/>
    <col min="10773" max="10773" width="3.42578125" style="1" customWidth="1"/>
    <col min="10774" max="10774" width="5.7109375" style="1" customWidth="1"/>
    <col min="10775" max="10775" width="3.28515625" style="1" customWidth="1"/>
    <col min="10776" max="10776" width="5.7109375" style="1" customWidth="1"/>
    <col min="10777" max="10777" width="3.5703125" style="1" customWidth="1"/>
    <col min="10778" max="10778" width="5.7109375" style="1" customWidth="1"/>
    <col min="10779" max="10779" width="3.42578125" style="1" customWidth="1"/>
    <col min="10780" max="10780" width="5.7109375" style="1" customWidth="1"/>
    <col min="10781" max="10781" width="3.5703125" style="1" customWidth="1"/>
    <col min="10782" max="10782" width="5.7109375" style="1" customWidth="1"/>
    <col min="10783" max="10783" width="3.28515625" style="1" customWidth="1"/>
    <col min="10784" max="10784" width="5.7109375" style="1" customWidth="1"/>
    <col min="10785" max="10785" width="3.28515625" style="1" customWidth="1"/>
    <col min="10786" max="10786" width="5.7109375" style="1" customWidth="1"/>
    <col min="10787" max="10787" width="3.28515625" style="1" customWidth="1"/>
    <col min="10788" max="10788" width="5.7109375" style="1" customWidth="1"/>
    <col min="10789" max="10789" width="3.28515625" style="1" customWidth="1"/>
    <col min="10790" max="10790" width="5.7109375" style="1" customWidth="1"/>
    <col min="10791" max="10791" width="3.28515625" style="1" customWidth="1"/>
    <col min="10792" max="10792" width="5.7109375" style="1" customWidth="1"/>
    <col min="10793" max="10793" width="3.42578125" style="1" customWidth="1"/>
    <col min="10794" max="10794" width="5.7109375" style="1" customWidth="1"/>
    <col min="10795" max="10795" width="2.28515625" style="1" customWidth="1"/>
    <col min="10796" max="11017" width="8.85546875" style="1"/>
    <col min="11018" max="11018" width="2.5703125" style="1" customWidth="1"/>
    <col min="11019" max="11019" width="18" style="1" customWidth="1"/>
    <col min="11020" max="11020" width="5.7109375" style="1" customWidth="1"/>
    <col min="11021" max="11021" width="3.7109375" style="1" customWidth="1"/>
    <col min="11022" max="11022" width="5.7109375" style="1" customWidth="1"/>
    <col min="11023" max="11023" width="3.28515625" style="1" customWidth="1"/>
    <col min="11024" max="11024" width="5.7109375" style="1" customWidth="1"/>
    <col min="11025" max="11025" width="3.28515625" style="1" customWidth="1"/>
    <col min="11026" max="11026" width="5.7109375" style="1" customWidth="1"/>
    <col min="11027" max="11027" width="3.42578125" style="1" customWidth="1"/>
    <col min="11028" max="11028" width="5.7109375" style="1" customWidth="1"/>
    <col min="11029" max="11029" width="3.42578125" style="1" customWidth="1"/>
    <col min="11030" max="11030" width="5.7109375" style="1" customWidth="1"/>
    <col min="11031" max="11031" width="3.28515625" style="1" customWidth="1"/>
    <col min="11032" max="11032" width="5.7109375" style="1" customWidth="1"/>
    <col min="11033" max="11033" width="3.5703125" style="1" customWidth="1"/>
    <col min="11034" max="11034" width="5.7109375" style="1" customWidth="1"/>
    <col min="11035" max="11035" width="3.42578125" style="1" customWidth="1"/>
    <col min="11036" max="11036" width="5.7109375" style="1" customWidth="1"/>
    <col min="11037" max="11037" width="3.5703125" style="1" customWidth="1"/>
    <col min="11038" max="11038" width="5.7109375" style="1" customWidth="1"/>
    <col min="11039" max="11039" width="3.28515625" style="1" customWidth="1"/>
    <col min="11040" max="11040" width="5.7109375" style="1" customWidth="1"/>
    <col min="11041" max="11041" width="3.28515625" style="1" customWidth="1"/>
    <col min="11042" max="11042" width="5.7109375" style="1" customWidth="1"/>
    <col min="11043" max="11043" width="3.28515625" style="1" customWidth="1"/>
    <col min="11044" max="11044" width="5.7109375" style="1" customWidth="1"/>
    <col min="11045" max="11045" width="3.28515625" style="1" customWidth="1"/>
    <col min="11046" max="11046" width="5.7109375" style="1" customWidth="1"/>
    <col min="11047" max="11047" width="3.28515625" style="1" customWidth="1"/>
    <col min="11048" max="11048" width="5.7109375" style="1" customWidth="1"/>
    <col min="11049" max="11049" width="3.42578125" style="1" customWidth="1"/>
    <col min="11050" max="11050" width="5.7109375" style="1" customWidth="1"/>
    <col min="11051" max="11051" width="2.28515625" style="1" customWidth="1"/>
    <col min="11052" max="11273" width="8.85546875" style="1"/>
    <col min="11274" max="11274" width="2.5703125" style="1" customWidth="1"/>
    <col min="11275" max="11275" width="18" style="1" customWidth="1"/>
    <col min="11276" max="11276" width="5.7109375" style="1" customWidth="1"/>
    <col min="11277" max="11277" width="3.7109375" style="1" customWidth="1"/>
    <col min="11278" max="11278" width="5.7109375" style="1" customWidth="1"/>
    <col min="11279" max="11279" width="3.28515625" style="1" customWidth="1"/>
    <col min="11280" max="11280" width="5.7109375" style="1" customWidth="1"/>
    <col min="11281" max="11281" width="3.28515625" style="1" customWidth="1"/>
    <col min="11282" max="11282" width="5.7109375" style="1" customWidth="1"/>
    <col min="11283" max="11283" width="3.42578125" style="1" customWidth="1"/>
    <col min="11284" max="11284" width="5.7109375" style="1" customWidth="1"/>
    <col min="11285" max="11285" width="3.42578125" style="1" customWidth="1"/>
    <col min="11286" max="11286" width="5.7109375" style="1" customWidth="1"/>
    <col min="11287" max="11287" width="3.28515625" style="1" customWidth="1"/>
    <col min="11288" max="11288" width="5.7109375" style="1" customWidth="1"/>
    <col min="11289" max="11289" width="3.5703125" style="1" customWidth="1"/>
    <col min="11290" max="11290" width="5.7109375" style="1" customWidth="1"/>
    <col min="11291" max="11291" width="3.42578125" style="1" customWidth="1"/>
    <col min="11292" max="11292" width="5.7109375" style="1" customWidth="1"/>
    <col min="11293" max="11293" width="3.5703125" style="1" customWidth="1"/>
    <col min="11294" max="11294" width="5.7109375" style="1" customWidth="1"/>
    <col min="11295" max="11295" width="3.28515625" style="1" customWidth="1"/>
    <col min="11296" max="11296" width="5.7109375" style="1" customWidth="1"/>
    <col min="11297" max="11297" width="3.28515625" style="1" customWidth="1"/>
    <col min="11298" max="11298" width="5.7109375" style="1" customWidth="1"/>
    <col min="11299" max="11299" width="3.28515625" style="1" customWidth="1"/>
    <col min="11300" max="11300" width="5.7109375" style="1" customWidth="1"/>
    <col min="11301" max="11301" width="3.28515625" style="1" customWidth="1"/>
    <col min="11302" max="11302" width="5.7109375" style="1" customWidth="1"/>
    <col min="11303" max="11303" width="3.28515625" style="1" customWidth="1"/>
    <col min="11304" max="11304" width="5.7109375" style="1" customWidth="1"/>
    <col min="11305" max="11305" width="3.42578125" style="1" customWidth="1"/>
    <col min="11306" max="11306" width="5.7109375" style="1" customWidth="1"/>
    <col min="11307" max="11307" width="2.28515625" style="1" customWidth="1"/>
    <col min="11308" max="11529" width="8.85546875" style="1"/>
    <col min="11530" max="11530" width="2.5703125" style="1" customWidth="1"/>
    <col min="11531" max="11531" width="18" style="1" customWidth="1"/>
    <col min="11532" max="11532" width="5.7109375" style="1" customWidth="1"/>
    <col min="11533" max="11533" width="3.7109375" style="1" customWidth="1"/>
    <col min="11534" max="11534" width="5.7109375" style="1" customWidth="1"/>
    <col min="11535" max="11535" width="3.28515625" style="1" customWidth="1"/>
    <col min="11536" max="11536" width="5.7109375" style="1" customWidth="1"/>
    <col min="11537" max="11537" width="3.28515625" style="1" customWidth="1"/>
    <col min="11538" max="11538" width="5.7109375" style="1" customWidth="1"/>
    <col min="11539" max="11539" width="3.42578125" style="1" customWidth="1"/>
    <col min="11540" max="11540" width="5.7109375" style="1" customWidth="1"/>
    <col min="11541" max="11541" width="3.42578125" style="1" customWidth="1"/>
    <col min="11542" max="11542" width="5.7109375" style="1" customWidth="1"/>
    <col min="11543" max="11543" width="3.28515625" style="1" customWidth="1"/>
    <col min="11544" max="11544" width="5.7109375" style="1" customWidth="1"/>
    <col min="11545" max="11545" width="3.5703125" style="1" customWidth="1"/>
    <col min="11546" max="11546" width="5.7109375" style="1" customWidth="1"/>
    <col min="11547" max="11547" width="3.42578125" style="1" customWidth="1"/>
    <col min="11548" max="11548" width="5.7109375" style="1" customWidth="1"/>
    <col min="11549" max="11549" width="3.5703125" style="1" customWidth="1"/>
    <col min="11550" max="11550" width="5.7109375" style="1" customWidth="1"/>
    <col min="11551" max="11551" width="3.28515625" style="1" customWidth="1"/>
    <col min="11552" max="11552" width="5.7109375" style="1" customWidth="1"/>
    <col min="11553" max="11553" width="3.28515625" style="1" customWidth="1"/>
    <col min="11554" max="11554" width="5.7109375" style="1" customWidth="1"/>
    <col min="11555" max="11555" width="3.28515625" style="1" customWidth="1"/>
    <col min="11556" max="11556" width="5.7109375" style="1" customWidth="1"/>
    <col min="11557" max="11557" width="3.28515625" style="1" customWidth="1"/>
    <col min="11558" max="11558" width="5.7109375" style="1" customWidth="1"/>
    <col min="11559" max="11559" width="3.28515625" style="1" customWidth="1"/>
    <col min="11560" max="11560" width="5.7109375" style="1" customWidth="1"/>
    <col min="11561" max="11561" width="3.42578125" style="1" customWidth="1"/>
    <col min="11562" max="11562" width="5.7109375" style="1" customWidth="1"/>
    <col min="11563" max="11563" width="2.28515625" style="1" customWidth="1"/>
    <col min="11564" max="11785" width="8.85546875" style="1"/>
    <col min="11786" max="11786" width="2.5703125" style="1" customWidth="1"/>
    <col min="11787" max="11787" width="18" style="1" customWidth="1"/>
    <col min="11788" max="11788" width="5.7109375" style="1" customWidth="1"/>
    <col min="11789" max="11789" width="3.7109375" style="1" customWidth="1"/>
    <col min="11790" max="11790" width="5.7109375" style="1" customWidth="1"/>
    <col min="11791" max="11791" width="3.28515625" style="1" customWidth="1"/>
    <col min="11792" max="11792" width="5.7109375" style="1" customWidth="1"/>
    <col min="11793" max="11793" width="3.28515625" style="1" customWidth="1"/>
    <col min="11794" max="11794" width="5.7109375" style="1" customWidth="1"/>
    <col min="11795" max="11795" width="3.42578125" style="1" customWidth="1"/>
    <col min="11796" max="11796" width="5.7109375" style="1" customWidth="1"/>
    <col min="11797" max="11797" width="3.42578125" style="1" customWidth="1"/>
    <col min="11798" max="11798" width="5.7109375" style="1" customWidth="1"/>
    <col min="11799" max="11799" width="3.28515625" style="1" customWidth="1"/>
    <col min="11800" max="11800" width="5.7109375" style="1" customWidth="1"/>
    <col min="11801" max="11801" width="3.5703125" style="1" customWidth="1"/>
    <col min="11802" max="11802" width="5.7109375" style="1" customWidth="1"/>
    <col min="11803" max="11803" width="3.42578125" style="1" customWidth="1"/>
    <col min="11804" max="11804" width="5.7109375" style="1" customWidth="1"/>
    <col min="11805" max="11805" width="3.5703125" style="1" customWidth="1"/>
    <col min="11806" max="11806" width="5.7109375" style="1" customWidth="1"/>
    <col min="11807" max="11807" width="3.28515625" style="1" customWidth="1"/>
    <col min="11808" max="11808" width="5.7109375" style="1" customWidth="1"/>
    <col min="11809" max="11809" width="3.28515625" style="1" customWidth="1"/>
    <col min="11810" max="11810" width="5.7109375" style="1" customWidth="1"/>
    <col min="11811" max="11811" width="3.28515625" style="1" customWidth="1"/>
    <col min="11812" max="11812" width="5.7109375" style="1" customWidth="1"/>
    <col min="11813" max="11813" width="3.28515625" style="1" customWidth="1"/>
    <col min="11814" max="11814" width="5.7109375" style="1" customWidth="1"/>
    <col min="11815" max="11815" width="3.28515625" style="1" customWidth="1"/>
    <col min="11816" max="11816" width="5.7109375" style="1" customWidth="1"/>
    <col min="11817" max="11817" width="3.42578125" style="1" customWidth="1"/>
    <col min="11818" max="11818" width="5.7109375" style="1" customWidth="1"/>
    <col min="11819" max="11819" width="2.28515625" style="1" customWidth="1"/>
    <col min="11820" max="12041" width="8.85546875" style="1"/>
    <col min="12042" max="12042" width="2.5703125" style="1" customWidth="1"/>
    <col min="12043" max="12043" width="18" style="1" customWidth="1"/>
    <col min="12044" max="12044" width="5.7109375" style="1" customWidth="1"/>
    <col min="12045" max="12045" width="3.7109375" style="1" customWidth="1"/>
    <col min="12046" max="12046" width="5.7109375" style="1" customWidth="1"/>
    <col min="12047" max="12047" width="3.28515625" style="1" customWidth="1"/>
    <col min="12048" max="12048" width="5.7109375" style="1" customWidth="1"/>
    <col min="12049" max="12049" width="3.28515625" style="1" customWidth="1"/>
    <col min="12050" max="12050" width="5.7109375" style="1" customWidth="1"/>
    <col min="12051" max="12051" width="3.42578125" style="1" customWidth="1"/>
    <col min="12052" max="12052" width="5.7109375" style="1" customWidth="1"/>
    <col min="12053" max="12053" width="3.42578125" style="1" customWidth="1"/>
    <col min="12054" max="12054" width="5.7109375" style="1" customWidth="1"/>
    <col min="12055" max="12055" width="3.28515625" style="1" customWidth="1"/>
    <col min="12056" max="12056" width="5.7109375" style="1" customWidth="1"/>
    <col min="12057" max="12057" width="3.5703125" style="1" customWidth="1"/>
    <col min="12058" max="12058" width="5.7109375" style="1" customWidth="1"/>
    <col min="12059" max="12059" width="3.42578125" style="1" customWidth="1"/>
    <col min="12060" max="12060" width="5.7109375" style="1" customWidth="1"/>
    <col min="12061" max="12061" width="3.5703125" style="1" customWidth="1"/>
    <col min="12062" max="12062" width="5.7109375" style="1" customWidth="1"/>
    <col min="12063" max="12063" width="3.28515625" style="1" customWidth="1"/>
    <col min="12064" max="12064" width="5.7109375" style="1" customWidth="1"/>
    <col min="12065" max="12065" width="3.28515625" style="1" customWidth="1"/>
    <col min="12066" max="12066" width="5.7109375" style="1" customWidth="1"/>
    <col min="12067" max="12067" width="3.28515625" style="1" customWidth="1"/>
    <col min="12068" max="12068" width="5.7109375" style="1" customWidth="1"/>
    <col min="12069" max="12069" width="3.28515625" style="1" customWidth="1"/>
    <col min="12070" max="12070" width="5.7109375" style="1" customWidth="1"/>
    <col min="12071" max="12071" width="3.28515625" style="1" customWidth="1"/>
    <col min="12072" max="12072" width="5.7109375" style="1" customWidth="1"/>
    <col min="12073" max="12073" width="3.42578125" style="1" customWidth="1"/>
    <col min="12074" max="12074" width="5.7109375" style="1" customWidth="1"/>
    <col min="12075" max="12075" width="2.28515625" style="1" customWidth="1"/>
    <col min="12076" max="12297" width="8.85546875" style="1"/>
    <col min="12298" max="12298" width="2.5703125" style="1" customWidth="1"/>
    <col min="12299" max="12299" width="18" style="1" customWidth="1"/>
    <col min="12300" max="12300" width="5.7109375" style="1" customWidth="1"/>
    <col min="12301" max="12301" width="3.7109375" style="1" customWidth="1"/>
    <col min="12302" max="12302" width="5.7109375" style="1" customWidth="1"/>
    <col min="12303" max="12303" width="3.28515625" style="1" customWidth="1"/>
    <col min="12304" max="12304" width="5.7109375" style="1" customWidth="1"/>
    <col min="12305" max="12305" width="3.28515625" style="1" customWidth="1"/>
    <col min="12306" max="12306" width="5.7109375" style="1" customWidth="1"/>
    <col min="12307" max="12307" width="3.42578125" style="1" customWidth="1"/>
    <col min="12308" max="12308" width="5.7109375" style="1" customWidth="1"/>
    <col min="12309" max="12309" width="3.42578125" style="1" customWidth="1"/>
    <col min="12310" max="12310" width="5.7109375" style="1" customWidth="1"/>
    <col min="12311" max="12311" width="3.28515625" style="1" customWidth="1"/>
    <col min="12312" max="12312" width="5.7109375" style="1" customWidth="1"/>
    <col min="12313" max="12313" width="3.5703125" style="1" customWidth="1"/>
    <col min="12314" max="12314" width="5.7109375" style="1" customWidth="1"/>
    <col min="12315" max="12315" width="3.42578125" style="1" customWidth="1"/>
    <col min="12316" max="12316" width="5.7109375" style="1" customWidth="1"/>
    <col min="12317" max="12317" width="3.5703125" style="1" customWidth="1"/>
    <col min="12318" max="12318" width="5.7109375" style="1" customWidth="1"/>
    <col min="12319" max="12319" width="3.28515625" style="1" customWidth="1"/>
    <col min="12320" max="12320" width="5.7109375" style="1" customWidth="1"/>
    <col min="12321" max="12321" width="3.28515625" style="1" customWidth="1"/>
    <col min="12322" max="12322" width="5.7109375" style="1" customWidth="1"/>
    <col min="12323" max="12323" width="3.28515625" style="1" customWidth="1"/>
    <col min="12324" max="12324" width="5.7109375" style="1" customWidth="1"/>
    <col min="12325" max="12325" width="3.28515625" style="1" customWidth="1"/>
    <col min="12326" max="12326" width="5.7109375" style="1" customWidth="1"/>
    <col min="12327" max="12327" width="3.28515625" style="1" customWidth="1"/>
    <col min="12328" max="12328" width="5.7109375" style="1" customWidth="1"/>
    <col min="12329" max="12329" width="3.42578125" style="1" customWidth="1"/>
    <col min="12330" max="12330" width="5.7109375" style="1" customWidth="1"/>
    <col min="12331" max="12331" width="2.28515625" style="1" customWidth="1"/>
    <col min="12332" max="12553" width="8.85546875" style="1"/>
    <col min="12554" max="12554" width="2.5703125" style="1" customWidth="1"/>
    <col min="12555" max="12555" width="18" style="1" customWidth="1"/>
    <col min="12556" max="12556" width="5.7109375" style="1" customWidth="1"/>
    <col min="12557" max="12557" width="3.7109375" style="1" customWidth="1"/>
    <col min="12558" max="12558" width="5.7109375" style="1" customWidth="1"/>
    <col min="12559" max="12559" width="3.28515625" style="1" customWidth="1"/>
    <col min="12560" max="12560" width="5.7109375" style="1" customWidth="1"/>
    <col min="12561" max="12561" width="3.28515625" style="1" customWidth="1"/>
    <col min="12562" max="12562" width="5.7109375" style="1" customWidth="1"/>
    <col min="12563" max="12563" width="3.42578125" style="1" customWidth="1"/>
    <col min="12564" max="12564" width="5.7109375" style="1" customWidth="1"/>
    <col min="12565" max="12565" width="3.42578125" style="1" customWidth="1"/>
    <col min="12566" max="12566" width="5.7109375" style="1" customWidth="1"/>
    <col min="12567" max="12567" width="3.28515625" style="1" customWidth="1"/>
    <col min="12568" max="12568" width="5.7109375" style="1" customWidth="1"/>
    <col min="12569" max="12569" width="3.5703125" style="1" customWidth="1"/>
    <col min="12570" max="12570" width="5.7109375" style="1" customWidth="1"/>
    <col min="12571" max="12571" width="3.42578125" style="1" customWidth="1"/>
    <col min="12572" max="12572" width="5.7109375" style="1" customWidth="1"/>
    <col min="12573" max="12573" width="3.5703125" style="1" customWidth="1"/>
    <col min="12574" max="12574" width="5.7109375" style="1" customWidth="1"/>
    <col min="12575" max="12575" width="3.28515625" style="1" customWidth="1"/>
    <col min="12576" max="12576" width="5.7109375" style="1" customWidth="1"/>
    <col min="12577" max="12577" width="3.28515625" style="1" customWidth="1"/>
    <col min="12578" max="12578" width="5.7109375" style="1" customWidth="1"/>
    <col min="12579" max="12579" width="3.28515625" style="1" customWidth="1"/>
    <col min="12580" max="12580" width="5.7109375" style="1" customWidth="1"/>
    <col min="12581" max="12581" width="3.28515625" style="1" customWidth="1"/>
    <col min="12582" max="12582" width="5.7109375" style="1" customWidth="1"/>
    <col min="12583" max="12583" width="3.28515625" style="1" customWidth="1"/>
    <col min="12584" max="12584" width="5.7109375" style="1" customWidth="1"/>
    <col min="12585" max="12585" width="3.42578125" style="1" customWidth="1"/>
    <col min="12586" max="12586" width="5.7109375" style="1" customWidth="1"/>
    <col min="12587" max="12587" width="2.28515625" style="1" customWidth="1"/>
    <col min="12588" max="12809" width="8.85546875" style="1"/>
    <col min="12810" max="12810" width="2.5703125" style="1" customWidth="1"/>
    <col min="12811" max="12811" width="18" style="1" customWidth="1"/>
    <col min="12812" max="12812" width="5.7109375" style="1" customWidth="1"/>
    <col min="12813" max="12813" width="3.7109375" style="1" customWidth="1"/>
    <col min="12814" max="12814" width="5.7109375" style="1" customWidth="1"/>
    <col min="12815" max="12815" width="3.28515625" style="1" customWidth="1"/>
    <col min="12816" max="12816" width="5.7109375" style="1" customWidth="1"/>
    <col min="12817" max="12817" width="3.28515625" style="1" customWidth="1"/>
    <col min="12818" max="12818" width="5.7109375" style="1" customWidth="1"/>
    <col min="12819" max="12819" width="3.42578125" style="1" customWidth="1"/>
    <col min="12820" max="12820" width="5.7109375" style="1" customWidth="1"/>
    <col min="12821" max="12821" width="3.42578125" style="1" customWidth="1"/>
    <col min="12822" max="12822" width="5.7109375" style="1" customWidth="1"/>
    <col min="12823" max="12823" width="3.28515625" style="1" customWidth="1"/>
    <col min="12824" max="12824" width="5.7109375" style="1" customWidth="1"/>
    <col min="12825" max="12825" width="3.5703125" style="1" customWidth="1"/>
    <col min="12826" max="12826" width="5.7109375" style="1" customWidth="1"/>
    <col min="12827" max="12827" width="3.42578125" style="1" customWidth="1"/>
    <col min="12828" max="12828" width="5.7109375" style="1" customWidth="1"/>
    <col min="12829" max="12829" width="3.5703125" style="1" customWidth="1"/>
    <col min="12830" max="12830" width="5.7109375" style="1" customWidth="1"/>
    <col min="12831" max="12831" width="3.28515625" style="1" customWidth="1"/>
    <col min="12832" max="12832" width="5.7109375" style="1" customWidth="1"/>
    <col min="12833" max="12833" width="3.28515625" style="1" customWidth="1"/>
    <col min="12834" max="12834" width="5.7109375" style="1" customWidth="1"/>
    <col min="12835" max="12835" width="3.28515625" style="1" customWidth="1"/>
    <col min="12836" max="12836" width="5.7109375" style="1" customWidth="1"/>
    <col min="12837" max="12837" width="3.28515625" style="1" customWidth="1"/>
    <col min="12838" max="12838" width="5.7109375" style="1" customWidth="1"/>
    <col min="12839" max="12839" width="3.28515625" style="1" customWidth="1"/>
    <col min="12840" max="12840" width="5.7109375" style="1" customWidth="1"/>
    <col min="12841" max="12841" width="3.42578125" style="1" customWidth="1"/>
    <col min="12842" max="12842" width="5.7109375" style="1" customWidth="1"/>
    <col min="12843" max="12843" width="2.28515625" style="1" customWidth="1"/>
    <col min="12844" max="13065" width="8.85546875" style="1"/>
    <col min="13066" max="13066" width="2.5703125" style="1" customWidth="1"/>
    <col min="13067" max="13067" width="18" style="1" customWidth="1"/>
    <col min="13068" max="13068" width="5.7109375" style="1" customWidth="1"/>
    <col min="13069" max="13069" width="3.7109375" style="1" customWidth="1"/>
    <col min="13070" max="13070" width="5.7109375" style="1" customWidth="1"/>
    <col min="13071" max="13071" width="3.28515625" style="1" customWidth="1"/>
    <col min="13072" max="13072" width="5.7109375" style="1" customWidth="1"/>
    <col min="13073" max="13073" width="3.28515625" style="1" customWidth="1"/>
    <col min="13074" max="13074" width="5.7109375" style="1" customWidth="1"/>
    <col min="13075" max="13075" width="3.42578125" style="1" customWidth="1"/>
    <col min="13076" max="13076" width="5.7109375" style="1" customWidth="1"/>
    <col min="13077" max="13077" width="3.42578125" style="1" customWidth="1"/>
    <col min="13078" max="13078" width="5.7109375" style="1" customWidth="1"/>
    <col min="13079" max="13079" width="3.28515625" style="1" customWidth="1"/>
    <col min="13080" max="13080" width="5.7109375" style="1" customWidth="1"/>
    <col min="13081" max="13081" width="3.5703125" style="1" customWidth="1"/>
    <col min="13082" max="13082" width="5.7109375" style="1" customWidth="1"/>
    <col min="13083" max="13083" width="3.42578125" style="1" customWidth="1"/>
    <col min="13084" max="13084" width="5.7109375" style="1" customWidth="1"/>
    <col min="13085" max="13085" width="3.5703125" style="1" customWidth="1"/>
    <col min="13086" max="13086" width="5.7109375" style="1" customWidth="1"/>
    <col min="13087" max="13087" width="3.28515625" style="1" customWidth="1"/>
    <col min="13088" max="13088" width="5.7109375" style="1" customWidth="1"/>
    <col min="13089" max="13089" width="3.28515625" style="1" customWidth="1"/>
    <col min="13090" max="13090" width="5.7109375" style="1" customWidth="1"/>
    <col min="13091" max="13091" width="3.28515625" style="1" customWidth="1"/>
    <col min="13092" max="13092" width="5.7109375" style="1" customWidth="1"/>
    <col min="13093" max="13093" width="3.28515625" style="1" customWidth="1"/>
    <col min="13094" max="13094" width="5.7109375" style="1" customWidth="1"/>
    <col min="13095" max="13095" width="3.28515625" style="1" customWidth="1"/>
    <col min="13096" max="13096" width="5.7109375" style="1" customWidth="1"/>
    <col min="13097" max="13097" width="3.42578125" style="1" customWidth="1"/>
    <col min="13098" max="13098" width="5.7109375" style="1" customWidth="1"/>
    <col min="13099" max="13099" width="2.28515625" style="1" customWidth="1"/>
    <col min="13100" max="13321" width="8.85546875" style="1"/>
    <col min="13322" max="13322" width="2.5703125" style="1" customWidth="1"/>
    <col min="13323" max="13323" width="18" style="1" customWidth="1"/>
    <col min="13324" max="13324" width="5.7109375" style="1" customWidth="1"/>
    <col min="13325" max="13325" width="3.7109375" style="1" customWidth="1"/>
    <col min="13326" max="13326" width="5.7109375" style="1" customWidth="1"/>
    <col min="13327" max="13327" width="3.28515625" style="1" customWidth="1"/>
    <col min="13328" max="13328" width="5.7109375" style="1" customWidth="1"/>
    <col min="13329" max="13329" width="3.28515625" style="1" customWidth="1"/>
    <col min="13330" max="13330" width="5.7109375" style="1" customWidth="1"/>
    <col min="13331" max="13331" width="3.42578125" style="1" customWidth="1"/>
    <col min="13332" max="13332" width="5.7109375" style="1" customWidth="1"/>
    <col min="13333" max="13333" width="3.42578125" style="1" customWidth="1"/>
    <col min="13334" max="13334" width="5.7109375" style="1" customWidth="1"/>
    <col min="13335" max="13335" width="3.28515625" style="1" customWidth="1"/>
    <col min="13336" max="13336" width="5.7109375" style="1" customWidth="1"/>
    <col min="13337" max="13337" width="3.5703125" style="1" customWidth="1"/>
    <col min="13338" max="13338" width="5.7109375" style="1" customWidth="1"/>
    <col min="13339" max="13339" width="3.42578125" style="1" customWidth="1"/>
    <col min="13340" max="13340" width="5.7109375" style="1" customWidth="1"/>
    <col min="13341" max="13341" width="3.5703125" style="1" customWidth="1"/>
    <col min="13342" max="13342" width="5.7109375" style="1" customWidth="1"/>
    <col min="13343" max="13343" width="3.28515625" style="1" customWidth="1"/>
    <col min="13344" max="13344" width="5.7109375" style="1" customWidth="1"/>
    <col min="13345" max="13345" width="3.28515625" style="1" customWidth="1"/>
    <col min="13346" max="13346" width="5.7109375" style="1" customWidth="1"/>
    <col min="13347" max="13347" width="3.28515625" style="1" customWidth="1"/>
    <col min="13348" max="13348" width="5.7109375" style="1" customWidth="1"/>
    <col min="13349" max="13349" width="3.28515625" style="1" customWidth="1"/>
    <col min="13350" max="13350" width="5.7109375" style="1" customWidth="1"/>
    <col min="13351" max="13351" width="3.28515625" style="1" customWidth="1"/>
    <col min="13352" max="13352" width="5.7109375" style="1" customWidth="1"/>
    <col min="13353" max="13353" width="3.42578125" style="1" customWidth="1"/>
    <col min="13354" max="13354" width="5.7109375" style="1" customWidth="1"/>
    <col min="13355" max="13355" width="2.28515625" style="1" customWidth="1"/>
    <col min="13356" max="13577" width="8.85546875" style="1"/>
    <col min="13578" max="13578" width="2.5703125" style="1" customWidth="1"/>
    <col min="13579" max="13579" width="18" style="1" customWidth="1"/>
    <col min="13580" max="13580" width="5.7109375" style="1" customWidth="1"/>
    <col min="13581" max="13581" width="3.7109375" style="1" customWidth="1"/>
    <col min="13582" max="13582" width="5.7109375" style="1" customWidth="1"/>
    <col min="13583" max="13583" width="3.28515625" style="1" customWidth="1"/>
    <col min="13584" max="13584" width="5.7109375" style="1" customWidth="1"/>
    <col min="13585" max="13585" width="3.28515625" style="1" customWidth="1"/>
    <col min="13586" max="13586" width="5.7109375" style="1" customWidth="1"/>
    <col min="13587" max="13587" width="3.42578125" style="1" customWidth="1"/>
    <col min="13588" max="13588" width="5.7109375" style="1" customWidth="1"/>
    <col min="13589" max="13589" width="3.42578125" style="1" customWidth="1"/>
    <col min="13590" max="13590" width="5.7109375" style="1" customWidth="1"/>
    <col min="13591" max="13591" width="3.28515625" style="1" customWidth="1"/>
    <col min="13592" max="13592" width="5.7109375" style="1" customWidth="1"/>
    <col min="13593" max="13593" width="3.5703125" style="1" customWidth="1"/>
    <col min="13594" max="13594" width="5.7109375" style="1" customWidth="1"/>
    <col min="13595" max="13595" width="3.42578125" style="1" customWidth="1"/>
    <col min="13596" max="13596" width="5.7109375" style="1" customWidth="1"/>
    <col min="13597" max="13597" width="3.5703125" style="1" customWidth="1"/>
    <col min="13598" max="13598" width="5.7109375" style="1" customWidth="1"/>
    <col min="13599" max="13599" width="3.28515625" style="1" customWidth="1"/>
    <col min="13600" max="13600" width="5.7109375" style="1" customWidth="1"/>
    <col min="13601" max="13601" width="3.28515625" style="1" customWidth="1"/>
    <col min="13602" max="13602" width="5.7109375" style="1" customWidth="1"/>
    <col min="13603" max="13603" width="3.28515625" style="1" customWidth="1"/>
    <col min="13604" max="13604" width="5.7109375" style="1" customWidth="1"/>
    <col min="13605" max="13605" width="3.28515625" style="1" customWidth="1"/>
    <col min="13606" max="13606" width="5.7109375" style="1" customWidth="1"/>
    <col min="13607" max="13607" width="3.28515625" style="1" customWidth="1"/>
    <col min="13608" max="13608" width="5.7109375" style="1" customWidth="1"/>
    <col min="13609" max="13609" width="3.42578125" style="1" customWidth="1"/>
    <col min="13610" max="13610" width="5.7109375" style="1" customWidth="1"/>
    <col min="13611" max="13611" width="2.28515625" style="1" customWidth="1"/>
    <col min="13612" max="13833" width="8.85546875" style="1"/>
    <col min="13834" max="13834" width="2.5703125" style="1" customWidth="1"/>
    <col min="13835" max="13835" width="18" style="1" customWidth="1"/>
    <col min="13836" max="13836" width="5.7109375" style="1" customWidth="1"/>
    <col min="13837" max="13837" width="3.7109375" style="1" customWidth="1"/>
    <col min="13838" max="13838" width="5.7109375" style="1" customWidth="1"/>
    <col min="13839" max="13839" width="3.28515625" style="1" customWidth="1"/>
    <col min="13840" max="13840" width="5.7109375" style="1" customWidth="1"/>
    <col min="13841" max="13841" width="3.28515625" style="1" customWidth="1"/>
    <col min="13842" max="13842" width="5.7109375" style="1" customWidth="1"/>
    <col min="13843" max="13843" width="3.42578125" style="1" customWidth="1"/>
    <col min="13844" max="13844" width="5.7109375" style="1" customWidth="1"/>
    <col min="13845" max="13845" width="3.42578125" style="1" customWidth="1"/>
    <col min="13846" max="13846" width="5.7109375" style="1" customWidth="1"/>
    <col min="13847" max="13847" width="3.28515625" style="1" customWidth="1"/>
    <col min="13848" max="13848" width="5.7109375" style="1" customWidth="1"/>
    <col min="13849" max="13849" width="3.5703125" style="1" customWidth="1"/>
    <col min="13850" max="13850" width="5.7109375" style="1" customWidth="1"/>
    <col min="13851" max="13851" width="3.42578125" style="1" customWidth="1"/>
    <col min="13852" max="13852" width="5.7109375" style="1" customWidth="1"/>
    <col min="13853" max="13853" width="3.5703125" style="1" customWidth="1"/>
    <col min="13854" max="13854" width="5.7109375" style="1" customWidth="1"/>
    <col min="13855" max="13855" width="3.28515625" style="1" customWidth="1"/>
    <col min="13856" max="13856" width="5.7109375" style="1" customWidth="1"/>
    <col min="13857" max="13857" width="3.28515625" style="1" customWidth="1"/>
    <col min="13858" max="13858" width="5.7109375" style="1" customWidth="1"/>
    <col min="13859" max="13859" width="3.28515625" style="1" customWidth="1"/>
    <col min="13860" max="13860" width="5.7109375" style="1" customWidth="1"/>
    <col min="13861" max="13861" width="3.28515625" style="1" customWidth="1"/>
    <col min="13862" max="13862" width="5.7109375" style="1" customWidth="1"/>
    <col min="13863" max="13863" width="3.28515625" style="1" customWidth="1"/>
    <col min="13864" max="13864" width="5.7109375" style="1" customWidth="1"/>
    <col min="13865" max="13865" width="3.42578125" style="1" customWidth="1"/>
    <col min="13866" max="13866" width="5.7109375" style="1" customWidth="1"/>
    <col min="13867" max="13867" width="2.28515625" style="1" customWidth="1"/>
    <col min="13868" max="14089" width="8.85546875" style="1"/>
    <col min="14090" max="14090" width="2.5703125" style="1" customWidth="1"/>
    <col min="14091" max="14091" width="18" style="1" customWidth="1"/>
    <col min="14092" max="14092" width="5.7109375" style="1" customWidth="1"/>
    <col min="14093" max="14093" width="3.7109375" style="1" customWidth="1"/>
    <col min="14094" max="14094" width="5.7109375" style="1" customWidth="1"/>
    <col min="14095" max="14095" width="3.28515625" style="1" customWidth="1"/>
    <col min="14096" max="14096" width="5.7109375" style="1" customWidth="1"/>
    <col min="14097" max="14097" width="3.28515625" style="1" customWidth="1"/>
    <col min="14098" max="14098" width="5.7109375" style="1" customWidth="1"/>
    <col min="14099" max="14099" width="3.42578125" style="1" customWidth="1"/>
    <col min="14100" max="14100" width="5.7109375" style="1" customWidth="1"/>
    <col min="14101" max="14101" width="3.42578125" style="1" customWidth="1"/>
    <col min="14102" max="14102" width="5.7109375" style="1" customWidth="1"/>
    <col min="14103" max="14103" width="3.28515625" style="1" customWidth="1"/>
    <col min="14104" max="14104" width="5.7109375" style="1" customWidth="1"/>
    <col min="14105" max="14105" width="3.5703125" style="1" customWidth="1"/>
    <col min="14106" max="14106" width="5.7109375" style="1" customWidth="1"/>
    <col min="14107" max="14107" width="3.42578125" style="1" customWidth="1"/>
    <col min="14108" max="14108" width="5.7109375" style="1" customWidth="1"/>
    <col min="14109" max="14109" width="3.5703125" style="1" customWidth="1"/>
    <col min="14110" max="14110" width="5.7109375" style="1" customWidth="1"/>
    <col min="14111" max="14111" width="3.28515625" style="1" customWidth="1"/>
    <col min="14112" max="14112" width="5.7109375" style="1" customWidth="1"/>
    <col min="14113" max="14113" width="3.28515625" style="1" customWidth="1"/>
    <col min="14114" max="14114" width="5.7109375" style="1" customWidth="1"/>
    <col min="14115" max="14115" width="3.28515625" style="1" customWidth="1"/>
    <col min="14116" max="14116" width="5.7109375" style="1" customWidth="1"/>
    <col min="14117" max="14117" width="3.28515625" style="1" customWidth="1"/>
    <col min="14118" max="14118" width="5.7109375" style="1" customWidth="1"/>
    <col min="14119" max="14119" width="3.28515625" style="1" customWidth="1"/>
    <col min="14120" max="14120" width="5.7109375" style="1" customWidth="1"/>
    <col min="14121" max="14121" width="3.42578125" style="1" customWidth="1"/>
    <col min="14122" max="14122" width="5.7109375" style="1" customWidth="1"/>
    <col min="14123" max="14123" width="2.28515625" style="1" customWidth="1"/>
    <col min="14124" max="14345" width="8.85546875" style="1"/>
    <col min="14346" max="14346" width="2.5703125" style="1" customWidth="1"/>
    <col min="14347" max="14347" width="18" style="1" customWidth="1"/>
    <col min="14348" max="14348" width="5.7109375" style="1" customWidth="1"/>
    <col min="14349" max="14349" width="3.7109375" style="1" customWidth="1"/>
    <col min="14350" max="14350" width="5.7109375" style="1" customWidth="1"/>
    <col min="14351" max="14351" width="3.28515625" style="1" customWidth="1"/>
    <col min="14352" max="14352" width="5.7109375" style="1" customWidth="1"/>
    <col min="14353" max="14353" width="3.28515625" style="1" customWidth="1"/>
    <col min="14354" max="14354" width="5.7109375" style="1" customWidth="1"/>
    <col min="14355" max="14355" width="3.42578125" style="1" customWidth="1"/>
    <col min="14356" max="14356" width="5.7109375" style="1" customWidth="1"/>
    <col min="14357" max="14357" width="3.42578125" style="1" customWidth="1"/>
    <col min="14358" max="14358" width="5.7109375" style="1" customWidth="1"/>
    <col min="14359" max="14359" width="3.28515625" style="1" customWidth="1"/>
    <col min="14360" max="14360" width="5.7109375" style="1" customWidth="1"/>
    <col min="14361" max="14361" width="3.5703125" style="1" customWidth="1"/>
    <col min="14362" max="14362" width="5.7109375" style="1" customWidth="1"/>
    <col min="14363" max="14363" width="3.42578125" style="1" customWidth="1"/>
    <col min="14364" max="14364" width="5.7109375" style="1" customWidth="1"/>
    <col min="14365" max="14365" width="3.5703125" style="1" customWidth="1"/>
    <col min="14366" max="14366" width="5.7109375" style="1" customWidth="1"/>
    <col min="14367" max="14367" width="3.28515625" style="1" customWidth="1"/>
    <col min="14368" max="14368" width="5.7109375" style="1" customWidth="1"/>
    <col min="14369" max="14369" width="3.28515625" style="1" customWidth="1"/>
    <col min="14370" max="14370" width="5.7109375" style="1" customWidth="1"/>
    <col min="14371" max="14371" width="3.28515625" style="1" customWidth="1"/>
    <col min="14372" max="14372" width="5.7109375" style="1" customWidth="1"/>
    <col min="14373" max="14373" width="3.28515625" style="1" customWidth="1"/>
    <col min="14374" max="14374" width="5.7109375" style="1" customWidth="1"/>
    <col min="14375" max="14375" width="3.28515625" style="1" customWidth="1"/>
    <col min="14376" max="14376" width="5.7109375" style="1" customWidth="1"/>
    <col min="14377" max="14377" width="3.42578125" style="1" customWidth="1"/>
    <col min="14378" max="14378" width="5.7109375" style="1" customWidth="1"/>
    <col min="14379" max="14379" width="2.28515625" style="1" customWidth="1"/>
    <col min="14380" max="14601" width="8.85546875" style="1"/>
    <col min="14602" max="14602" width="2.5703125" style="1" customWidth="1"/>
    <col min="14603" max="14603" width="18" style="1" customWidth="1"/>
    <col min="14604" max="14604" width="5.7109375" style="1" customWidth="1"/>
    <col min="14605" max="14605" width="3.7109375" style="1" customWidth="1"/>
    <col min="14606" max="14606" width="5.7109375" style="1" customWidth="1"/>
    <col min="14607" max="14607" width="3.28515625" style="1" customWidth="1"/>
    <col min="14608" max="14608" width="5.7109375" style="1" customWidth="1"/>
    <col min="14609" max="14609" width="3.28515625" style="1" customWidth="1"/>
    <col min="14610" max="14610" width="5.7109375" style="1" customWidth="1"/>
    <col min="14611" max="14611" width="3.42578125" style="1" customWidth="1"/>
    <col min="14612" max="14612" width="5.7109375" style="1" customWidth="1"/>
    <col min="14613" max="14613" width="3.42578125" style="1" customWidth="1"/>
    <col min="14614" max="14614" width="5.7109375" style="1" customWidth="1"/>
    <col min="14615" max="14615" width="3.28515625" style="1" customWidth="1"/>
    <col min="14616" max="14616" width="5.7109375" style="1" customWidth="1"/>
    <col min="14617" max="14617" width="3.5703125" style="1" customWidth="1"/>
    <col min="14618" max="14618" width="5.7109375" style="1" customWidth="1"/>
    <col min="14619" max="14619" width="3.42578125" style="1" customWidth="1"/>
    <col min="14620" max="14620" width="5.7109375" style="1" customWidth="1"/>
    <col min="14621" max="14621" width="3.5703125" style="1" customWidth="1"/>
    <col min="14622" max="14622" width="5.7109375" style="1" customWidth="1"/>
    <col min="14623" max="14623" width="3.28515625" style="1" customWidth="1"/>
    <col min="14624" max="14624" width="5.7109375" style="1" customWidth="1"/>
    <col min="14625" max="14625" width="3.28515625" style="1" customWidth="1"/>
    <col min="14626" max="14626" width="5.7109375" style="1" customWidth="1"/>
    <col min="14627" max="14627" width="3.28515625" style="1" customWidth="1"/>
    <col min="14628" max="14628" width="5.7109375" style="1" customWidth="1"/>
    <col min="14629" max="14629" width="3.28515625" style="1" customWidth="1"/>
    <col min="14630" max="14630" width="5.7109375" style="1" customWidth="1"/>
    <col min="14631" max="14631" width="3.28515625" style="1" customWidth="1"/>
    <col min="14632" max="14632" width="5.7109375" style="1" customWidth="1"/>
    <col min="14633" max="14633" width="3.42578125" style="1" customWidth="1"/>
    <col min="14634" max="14634" width="5.7109375" style="1" customWidth="1"/>
    <col min="14635" max="14635" width="2.28515625" style="1" customWidth="1"/>
    <col min="14636" max="14857" width="8.85546875" style="1"/>
    <col min="14858" max="14858" width="2.5703125" style="1" customWidth="1"/>
    <col min="14859" max="14859" width="18" style="1" customWidth="1"/>
    <col min="14860" max="14860" width="5.7109375" style="1" customWidth="1"/>
    <col min="14861" max="14861" width="3.7109375" style="1" customWidth="1"/>
    <col min="14862" max="14862" width="5.7109375" style="1" customWidth="1"/>
    <col min="14863" max="14863" width="3.28515625" style="1" customWidth="1"/>
    <col min="14864" max="14864" width="5.7109375" style="1" customWidth="1"/>
    <col min="14865" max="14865" width="3.28515625" style="1" customWidth="1"/>
    <col min="14866" max="14866" width="5.7109375" style="1" customWidth="1"/>
    <col min="14867" max="14867" width="3.42578125" style="1" customWidth="1"/>
    <col min="14868" max="14868" width="5.7109375" style="1" customWidth="1"/>
    <col min="14869" max="14869" width="3.42578125" style="1" customWidth="1"/>
    <col min="14870" max="14870" width="5.7109375" style="1" customWidth="1"/>
    <col min="14871" max="14871" width="3.28515625" style="1" customWidth="1"/>
    <col min="14872" max="14872" width="5.7109375" style="1" customWidth="1"/>
    <col min="14873" max="14873" width="3.5703125" style="1" customWidth="1"/>
    <col min="14874" max="14874" width="5.7109375" style="1" customWidth="1"/>
    <col min="14875" max="14875" width="3.42578125" style="1" customWidth="1"/>
    <col min="14876" max="14876" width="5.7109375" style="1" customWidth="1"/>
    <col min="14877" max="14877" width="3.5703125" style="1" customWidth="1"/>
    <col min="14878" max="14878" width="5.7109375" style="1" customWidth="1"/>
    <col min="14879" max="14879" width="3.28515625" style="1" customWidth="1"/>
    <col min="14880" max="14880" width="5.7109375" style="1" customWidth="1"/>
    <col min="14881" max="14881" width="3.28515625" style="1" customWidth="1"/>
    <col min="14882" max="14882" width="5.7109375" style="1" customWidth="1"/>
    <col min="14883" max="14883" width="3.28515625" style="1" customWidth="1"/>
    <col min="14884" max="14884" width="5.7109375" style="1" customWidth="1"/>
    <col min="14885" max="14885" width="3.28515625" style="1" customWidth="1"/>
    <col min="14886" max="14886" width="5.7109375" style="1" customWidth="1"/>
    <col min="14887" max="14887" width="3.28515625" style="1" customWidth="1"/>
    <col min="14888" max="14888" width="5.7109375" style="1" customWidth="1"/>
    <col min="14889" max="14889" width="3.42578125" style="1" customWidth="1"/>
    <col min="14890" max="14890" width="5.7109375" style="1" customWidth="1"/>
    <col min="14891" max="14891" width="2.28515625" style="1" customWidth="1"/>
    <col min="14892" max="15113" width="8.85546875" style="1"/>
    <col min="15114" max="15114" width="2.5703125" style="1" customWidth="1"/>
    <col min="15115" max="15115" width="18" style="1" customWidth="1"/>
    <col min="15116" max="15116" width="5.7109375" style="1" customWidth="1"/>
    <col min="15117" max="15117" width="3.7109375" style="1" customWidth="1"/>
    <col min="15118" max="15118" width="5.7109375" style="1" customWidth="1"/>
    <col min="15119" max="15119" width="3.28515625" style="1" customWidth="1"/>
    <col min="15120" max="15120" width="5.7109375" style="1" customWidth="1"/>
    <col min="15121" max="15121" width="3.28515625" style="1" customWidth="1"/>
    <col min="15122" max="15122" width="5.7109375" style="1" customWidth="1"/>
    <col min="15123" max="15123" width="3.42578125" style="1" customWidth="1"/>
    <col min="15124" max="15124" width="5.7109375" style="1" customWidth="1"/>
    <col min="15125" max="15125" width="3.42578125" style="1" customWidth="1"/>
    <col min="15126" max="15126" width="5.7109375" style="1" customWidth="1"/>
    <col min="15127" max="15127" width="3.28515625" style="1" customWidth="1"/>
    <col min="15128" max="15128" width="5.7109375" style="1" customWidth="1"/>
    <col min="15129" max="15129" width="3.5703125" style="1" customWidth="1"/>
    <col min="15130" max="15130" width="5.7109375" style="1" customWidth="1"/>
    <col min="15131" max="15131" width="3.42578125" style="1" customWidth="1"/>
    <col min="15132" max="15132" width="5.7109375" style="1" customWidth="1"/>
    <col min="15133" max="15133" width="3.5703125" style="1" customWidth="1"/>
    <col min="15134" max="15134" width="5.7109375" style="1" customWidth="1"/>
    <col min="15135" max="15135" width="3.28515625" style="1" customWidth="1"/>
    <col min="15136" max="15136" width="5.7109375" style="1" customWidth="1"/>
    <col min="15137" max="15137" width="3.28515625" style="1" customWidth="1"/>
    <col min="15138" max="15138" width="5.7109375" style="1" customWidth="1"/>
    <col min="15139" max="15139" width="3.28515625" style="1" customWidth="1"/>
    <col min="15140" max="15140" width="5.7109375" style="1" customWidth="1"/>
    <col min="15141" max="15141" width="3.28515625" style="1" customWidth="1"/>
    <col min="15142" max="15142" width="5.7109375" style="1" customWidth="1"/>
    <col min="15143" max="15143" width="3.28515625" style="1" customWidth="1"/>
    <col min="15144" max="15144" width="5.7109375" style="1" customWidth="1"/>
    <col min="15145" max="15145" width="3.42578125" style="1" customWidth="1"/>
    <col min="15146" max="15146" width="5.7109375" style="1" customWidth="1"/>
    <col min="15147" max="15147" width="2.28515625" style="1" customWidth="1"/>
    <col min="15148" max="15369" width="8.85546875" style="1"/>
    <col min="15370" max="15370" width="2.5703125" style="1" customWidth="1"/>
    <col min="15371" max="15371" width="18" style="1" customWidth="1"/>
    <col min="15372" max="15372" width="5.7109375" style="1" customWidth="1"/>
    <col min="15373" max="15373" width="3.7109375" style="1" customWidth="1"/>
    <col min="15374" max="15374" width="5.7109375" style="1" customWidth="1"/>
    <col min="15375" max="15375" width="3.28515625" style="1" customWidth="1"/>
    <col min="15376" max="15376" width="5.7109375" style="1" customWidth="1"/>
    <col min="15377" max="15377" width="3.28515625" style="1" customWidth="1"/>
    <col min="15378" max="15378" width="5.7109375" style="1" customWidth="1"/>
    <col min="15379" max="15379" width="3.42578125" style="1" customWidth="1"/>
    <col min="15380" max="15380" width="5.7109375" style="1" customWidth="1"/>
    <col min="15381" max="15381" width="3.42578125" style="1" customWidth="1"/>
    <col min="15382" max="15382" width="5.7109375" style="1" customWidth="1"/>
    <col min="15383" max="15383" width="3.28515625" style="1" customWidth="1"/>
    <col min="15384" max="15384" width="5.7109375" style="1" customWidth="1"/>
    <col min="15385" max="15385" width="3.5703125" style="1" customWidth="1"/>
    <col min="15386" max="15386" width="5.7109375" style="1" customWidth="1"/>
    <col min="15387" max="15387" width="3.42578125" style="1" customWidth="1"/>
    <col min="15388" max="15388" width="5.7109375" style="1" customWidth="1"/>
    <col min="15389" max="15389" width="3.5703125" style="1" customWidth="1"/>
    <col min="15390" max="15390" width="5.7109375" style="1" customWidth="1"/>
    <col min="15391" max="15391" width="3.28515625" style="1" customWidth="1"/>
    <col min="15392" max="15392" width="5.7109375" style="1" customWidth="1"/>
    <col min="15393" max="15393" width="3.28515625" style="1" customWidth="1"/>
    <col min="15394" max="15394" width="5.7109375" style="1" customWidth="1"/>
    <col min="15395" max="15395" width="3.28515625" style="1" customWidth="1"/>
    <col min="15396" max="15396" width="5.7109375" style="1" customWidth="1"/>
    <col min="15397" max="15397" width="3.28515625" style="1" customWidth="1"/>
    <col min="15398" max="15398" width="5.7109375" style="1" customWidth="1"/>
    <col min="15399" max="15399" width="3.28515625" style="1" customWidth="1"/>
    <col min="15400" max="15400" width="5.7109375" style="1" customWidth="1"/>
    <col min="15401" max="15401" width="3.42578125" style="1" customWidth="1"/>
    <col min="15402" max="15402" width="5.7109375" style="1" customWidth="1"/>
    <col min="15403" max="15403" width="2.28515625" style="1" customWidth="1"/>
    <col min="15404" max="15625" width="8.85546875" style="1"/>
    <col min="15626" max="15626" width="2.5703125" style="1" customWidth="1"/>
    <col min="15627" max="15627" width="18" style="1" customWidth="1"/>
    <col min="15628" max="15628" width="5.7109375" style="1" customWidth="1"/>
    <col min="15629" max="15629" width="3.7109375" style="1" customWidth="1"/>
    <col min="15630" max="15630" width="5.7109375" style="1" customWidth="1"/>
    <col min="15631" max="15631" width="3.28515625" style="1" customWidth="1"/>
    <col min="15632" max="15632" width="5.7109375" style="1" customWidth="1"/>
    <col min="15633" max="15633" width="3.28515625" style="1" customWidth="1"/>
    <col min="15634" max="15634" width="5.7109375" style="1" customWidth="1"/>
    <col min="15635" max="15635" width="3.42578125" style="1" customWidth="1"/>
    <col min="15636" max="15636" width="5.7109375" style="1" customWidth="1"/>
    <col min="15637" max="15637" width="3.42578125" style="1" customWidth="1"/>
    <col min="15638" max="15638" width="5.7109375" style="1" customWidth="1"/>
    <col min="15639" max="15639" width="3.28515625" style="1" customWidth="1"/>
    <col min="15640" max="15640" width="5.7109375" style="1" customWidth="1"/>
    <col min="15641" max="15641" width="3.5703125" style="1" customWidth="1"/>
    <col min="15642" max="15642" width="5.7109375" style="1" customWidth="1"/>
    <col min="15643" max="15643" width="3.42578125" style="1" customWidth="1"/>
    <col min="15644" max="15644" width="5.7109375" style="1" customWidth="1"/>
    <col min="15645" max="15645" width="3.5703125" style="1" customWidth="1"/>
    <col min="15646" max="15646" width="5.7109375" style="1" customWidth="1"/>
    <col min="15647" max="15647" width="3.28515625" style="1" customWidth="1"/>
    <col min="15648" max="15648" width="5.7109375" style="1" customWidth="1"/>
    <col min="15649" max="15649" width="3.28515625" style="1" customWidth="1"/>
    <col min="15650" max="15650" width="5.7109375" style="1" customWidth="1"/>
    <col min="15651" max="15651" width="3.28515625" style="1" customWidth="1"/>
    <col min="15652" max="15652" width="5.7109375" style="1" customWidth="1"/>
    <col min="15653" max="15653" width="3.28515625" style="1" customWidth="1"/>
    <col min="15654" max="15654" width="5.7109375" style="1" customWidth="1"/>
    <col min="15655" max="15655" width="3.28515625" style="1" customWidth="1"/>
    <col min="15656" max="15656" width="5.7109375" style="1" customWidth="1"/>
    <col min="15657" max="15657" width="3.42578125" style="1" customWidth="1"/>
    <col min="15658" max="15658" width="5.7109375" style="1" customWidth="1"/>
    <col min="15659" max="15659" width="2.28515625" style="1" customWidth="1"/>
    <col min="15660" max="15881" width="8.85546875" style="1"/>
    <col min="15882" max="15882" width="2.5703125" style="1" customWidth="1"/>
    <col min="15883" max="15883" width="18" style="1" customWidth="1"/>
    <col min="15884" max="15884" width="5.7109375" style="1" customWidth="1"/>
    <col min="15885" max="15885" width="3.7109375" style="1" customWidth="1"/>
    <col min="15886" max="15886" width="5.7109375" style="1" customWidth="1"/>
    <col min="15887" max="15887" width="3.28515625" style="1" customWidth="1"/>
    <col min="15888" max="15888" width="5.7109375" style="1" customWidth="1"/>
    <col min="15889" max="15889" width="3.28515625" style="1" customWidth="1"/>
    <col min="15890" max="15890" width="5.7109375" style="1" customWidth="1"/>
    <col min="15891" max="15891" width="3.42578125" style="1" customWidth="1"/>
    <col min="15892" max="15892" width="5.7109375" style="1" customWidth="1"/>
    <col min="15893" max="15893" width="3.42578125" style="1" customWidth="1"/>
    <col min="15894" max="15894" width="5.7109375" style="1" customWidth="1"/>
    <col min="15895" max="15895" width="3.28515625" style="1" customWidth="1"/>
    <col min="15896" max="15896" width="5.7109375" style="1" customWidth="1"/>
    <col min="15897" max="15897" width="3.5703125" style="1" customWidth="1"/>
    <col min="15898" max="15898" width="5.7109375" style="1" customWidth="1"/>
    <col min="15899" max="15899" width="3.42578125" style="1" customWidth="1"/>
    <col min="15900" max="15900" width="5.7109375" style="1" customWidth="1"/>
    <col min="15901" max="15901" width="3.5703125" style="1" customWidth="1"/>
    <col min="15902" max="15902" width="5.7109375" style="1" customWidth="1"/>
    <col min="15903" max="15903" width="3.28515625" style="1" customWidth="1"/>
    <col min="15904" max="15904" width="5.7109375" style="1" customWidth="1"/>
    <col min="15905" max="15905" width="3.28515625" style="1" customWidth="1"/>
    <col min="15906" max="15906" width="5.7109375" style="1" customWidth="1"/>
    <col min="15907" max="15907" width="3.28515625" style="1" customWidth="1"/>
    <col min="15908" max="15908" width="5.7109375" style="1" customWidth="1"/>
    <col min="15909" max="15909" width="3.28515625" style="1" customWidth="1"/>
    <col min="15910" max="15910" width="5.7109375" style="1" customWidth="1"/>
    <col min="15911" max="15911" width="3.28515625" style="1" customWidth="1"/>
    <col min="15912" max="15912" width="5.7109375" style="1" customWidth="1"/>
    <col min="15913" max="15913" width="3.42578125" style="1" customWidth="1"/>
    <col min="15914" max="15914" width="5.7109375" style="1" customWidth="1"/>
    <col min="15915" max="15915" width="2.28515625" style="1" customWidth="1"/>
    <col min="15916" max="16137" width="8.85546875" style="1"/>
    <col min="16138" max="16138" width="2.5703125" style="1" customWidth="1"/>
    <col min="16139" max="16139" width="18" style="1" customWidth="1"/>
    <col min="16140" max="16140" width="5.7109375" style="1" customWidth="1"/>
    <col min="16141" max="16141" width="3.7109375" style="1" customWidth="1"/>
    <col min="16142" max="16142" width="5.7109375" style="1" customWidth="1"/>
    <col min="16143" max="16143" width="3.28515625" style="1" customWidth="1"/>
    <col min="16144" max="16144" width="5.7109375" style="1" customWidth="1"/>
    <col min="16145" max="16145" width="3.28515625" style="1" customWidth="1"/>
    <col min="16146" max="16146" width="5.7109375" style="1" customWidth="1"/>
    <col min="16147" max="16147" width="3.42578125" style="1" customWidth="1"/>
    <col min="16148" max="16148" width="5.7109375" style="1" customWidth="1"/>
    <col min="16149" max="16149" width="3.42578125" style="1" customWidth="1"/>
    <col min="16150" max="16150" width="5.7109375" style="1" customWidth="1"/>
    <col min="16151" max="16151" width="3.28515625" style="1" customWidth="1"/>
    <col min="16152" max="16152" width="5.7109375" style="1" customWidth="1"/>
    <col min="16153" max="16153" width="3.5703125" style="1" customWidth="1"/>
    <col min="16154" max="16154" width="5.7109375" style="1" customWidth="1"/>
    <col min="16155" max="16155" width="3.42578125" style="1" customWidth="1"/>
    <col min="16156" max="16156" width="5.7109375" style="1" customWidth="1"/>
    <col min="16157" max="16157" width="3.5703125" style="1" customWidth="1"/>
    <col min="16158" max="16158" width="5.7109375" style="1" customWidth="1"/>
    <col min="16159" max="16159" width="3.28515625" style="1" customWidth="1"/>
    <col min="16160" max="16160" width="5.7109375" style="1" customWidth="1"/>
    <col min="16161" max="16161" width="3.28515625" style="1" customWidth="1"/>
    <col min="16162" max="16162" width="5.7109375" style="1" customWidth="1"/>
    <col min="16163" max="16163" width="3.28515625" style="1" customWidth="1"/>
    <col min="16164" max="16164" width="5.7109375" style="1" customWidth="1"/>
    <col min="16165" max="16165" width="3.28515625" style="1" customWidth="1"/>
    <col min="16166" max="16166" width="5.7109375" style="1" customWidth="1"/>
    <col min="16167" max="16167" width="3.28515625" style="1" customWidth="1"/>
    <col min="16168" max="16168" width="5.7109375" style="1" customWidth="1"/>
    <col min="16169" max="16169" width="3.42578125" style="1" customWidth="1"/>
    <col min="16170" max="16170" width="5.7109375" style="1" customWidth="1"/>
    <col min="16171" max="16171" width="2.28515625" style="1" customWidth="1"/>
    <col min="16172" max="16384" width="8.85546875" style="1"/>
  </cols>
  <sheetData>
    <row r="1" spans="2:44" hidden="1" x14ac:dyDescent="0.2"/>
    <row r="2" spans="2:44" s="8" customFormat="1" ht="6.75" customHeight="1" x14ac:dyDescent="0.2">
      <c r="B2" s="4"/>
      <c r="C2" s="4"/>
      <c r="D2" s="5"/>
      <c r="E2" s="5"/>
      <c r="F2" s="6"/>
      <c r="G2" s="5"/>
      <c r="H2" s="5"/>
      <c r="I2" s="5"/>
      <c r="J2" s="4"/>
      <c r="K2" s="5"/>
      <c r="L2" s="7"/>
      <c r="M2" s="5"/>
      <c r="N2" s="4"/>
      <c r="O2" s="5"/>
      <c r="P2" s="5"/>
      <c r="Q2" s="5"/>
      <c r="R2" s="4"/>
      <c r="S2" s="5"/>
      <c r="T2" s="7"/>
      <c r="U2" s="5"/>
      <c r="V2" s="4"/>
      <c r="W2" s="5"/>
      <c r="X2" s="4"/>
      <c r="Y2" s="5"/>
      <c r="Z2" s="4"/>
      <c r="AA2" s="5"/>
      <c r="AB2" s="5"/>
      <c r="AC2" s="5"/>
      <c r="AD2" s="5"/>
      <c r="AE2" s="5"/>
      <c r="AF2" s="5"/>
      <c r="AG2" s="5"/>
      <c r="AH2" s="5"/>
      <c r="AI2" s="5"/>
      <c r="AJ2" s="5"/>
      <c r="AK2" s="5"/>
      <c r="AL2" s="5"/>
      <c r="AM2" s="5"/>
      <c r="AN2" s="4"/>
      <c r="AO2" s="5"/>
      <c r="AP2" s="4"/>
      <c r="AQ2" s="5"/>
    </row>
    <row r="3" spans="2:44" s="14" customFormat="1" ht="19.5" x14ac:dyDescent="0.3">
      <c r="B3" s="9" t="s">
        <v>0</v>
      </c>
      <c r="C3" s="9"/>
      <c r="D3" s="10"/>
      <c r="E3" s="10"/>
      <c r="F3" s="11"/>
      <c r="G3" s="10"/>
      <c r="H3" s="10"/>
      <c r="I3" s="10"/>
      <c r="J3" s="12"/>
      <c r="K3" s="10"/>
      <c r="L3" s="13"/>
      <c r="M3" s="10"/>
      <c r="N3" s="12"/>
      <c r="O3" s="10"/>
      <c r="P3" s="10"/>
      <c r="Q3" s="10"/>
      <c r="R3" s="12"/>
      <c r="S3" s="10"/>
      <c r="T3" s="13"/>
      <c r="U3" s="10"/>
      <c r="V3" s="12"/>
      <c r="W3" s="10"/>
      <c r="X3" s="12"/>
      <c r="Y3" s="10"/>
      <c r="Z3" s="12"/>
      <c r="AA3" s="10"/>
      <c r="AB3" s="10"/>
      <c r="AC3" s="10"/>
      <c r="AD3" s="10"/>
      <c r="AE3" s="10"/>
      <c r="AF3" s="10"/>
      <c r="AG3" s="10"/>
      <c r="AH3" s="10"/>
      <c r="AI3" s="10"/>
      <c r="AJ3" s="10"/>
      <c r="AK3" s="10"/>
      <c r="AL3" s="10"/>
      <c r="AM3" s="10"/>
      <c r="AN3" s="12"/>
      <c r="AO3" s="10"/>
      <c r="AP3" s="12"/>
      <c r="AQ3" s="10"/>
    </row>
    <row r="4" spans="2:44" s="14" customFormat="1" ht="7.5" customHeight="1" x14ac:dyDescent="0.2">
      <c r="B4" s="15"/>
      <c r="C4" s="15"/>
      <c r="D4" s="10"/>
      <c r="E4" s="10"/>
      <c r="F4" s="11"/>
      <c r="G4" s="10"/>
      <c r="H4" s="10"/>
      <c r="I4" s="10"/>
      <c r="J4" s="12"/>
      <c r="K4" s="10"/>
      <c r="L4" s="13"/>
      <c r="M4" s="10"/>
      <c r="N4" s="12"/>
      <c r="O4" s="10"/>
      <c r="P4" s="10"/>
      <c r="Q4" s="10"/>
      <c r="R4" s="12"/>
      <c r="S4" s="10"/>
      <c r="T4" s="13"/>
      <c r="U4" s="10"/>
      <c r="V4" s="12"/>
      <c r="W4" s="10"/>
      <c r="X4" s="12"/>
      <c r="Y4" s="10"/>
      <c r="Z4" s="12"/>
      <c r="AA4" s="10"/>
      <c r="AB4" s="10"/>
      <c r="AC4" s="10"/>
      <c r="AD4" s="10"/>
      <c r="AE4" s="10"/>
      <c r="AF4" s="10"/>
      <c r="AG4" s="10"/>
      <c r="AH4" s="10"/>
      <c r="AI4" s="10"/>
      <c r="AJ4" s="10"/>
      <c r="AK4" s="10"/>
      <c r="AL4" s="10"/>
      <c r="AM4" s="10"/>
      <c r="AN4" s="12"/>
      <c r="AO4" s="10"/>
      <c r="AP4" s="12"/>
      <c r="AQ4" s="10"/>
    </row>
    <row r="5" spans="2:44" s="14" customFormat="1" ht="16.5" x14ac:dyDescent="0.25">
      <c r="B5" s="16" t="s">
        <v>1</v>
      </c>
      <c r="C5" s="16"/>
      <c r="D5" s="10"/>
      <c r="E5" s="10"/>
      <c r="F5" s="11"/>
      <c r="G5" s="10"/>
      <c r="H5" s="17"/>
      <c r="I5" s="10"/>
      <c r="J5" s="12"/>
      <c r="K5" s="18"/>
      <c r="L5" s="19"/>
      <c r="M5" s="20"/>
      <c r="N5" s="19"/>
      <c r="O5" s="19"/>
      <c r="P5" s="17"/>
      <c r="Q5" s="10"/>
      <c r="R5" s="12"/>
      <c r="S5" s="18"/>
      <c r="T5" s="19"/>
      <c r="U5" s="12"/>
      <c r="V5" s="19"/>
      <c r="W5" s="12"/>
      <c r="X5" s="21" t="s">
        <v>137</v>
      </c>
      <c r="Y5" s="22"/>
      <c r="Z5" s="20"/>
      <c r="AA5" s="19"/>
      <c r="AB5" s="19"/>
      <c r="AC5" s="19"/>
      <c r="AD5" s="19"/>
      <c r="AE5" s="19"/>
      <c r="AF5" s="19"/>
      <c r="AG5" s="19"/>
      <c r="AH5" s="19"/>
      <c r="AI5" s="19"/>
      <c r="AJ5" s="19"/>
      <c r="AK5" s="19"/>
      <c r="AL5" s="19"/>
      <c r="AM5" s="19"/>
      <c r="AN5" s="23"/>
      <c r="AO5" s="23"/>
      <c r="AP5" s="23"/>
      <c r="AQ5" s="23"/>
      <c r="AR5" s="24"/>
    </row>
    <row r="6" spans="2:44" s="14" customFormat="1" ht="8.25" customHeight="1" x14ac:dyDescent="0.25">
      <c r="B6" s="16"/>
      <c r="C6" s="16"/>
      <c r="D6" s="10"/>
      <c r="E6" s="10"/>
      <c r="F6" s="11"/>
      <c r="G6" s="10"/>
      <c r="H6" s="17"/>
      <c r="I6" s="10"/>
      <c r="J6" s="12"/>
      <c r="K6" s="18"/>
      <c r="L6" s="19"/>
      <c r="M6" s="20"/>
      <c r="N6" s="19"/>
      <c r="O6" s="19"/>
      <c r="P6" s="17"/>
      <c r="Q6" s="10"/>
      <c r="R6" s="12"/>
      <c r="S6" s="18"/>
      <c r="T6" s="19"/>
      <c r="U6" s="12"/>
      <c r="V6" s="19"/>
      <c r="W6" s="21"/>
      <c r="X6" s="20"/>
      <c r="Y6" s="22"/>
      <c r="Z6" s="20"/>
      <c r="AA6" s="19"/>
      <c r="AB6" s="19"/>
      <c r="AC6" s="19"/>
      <c r="AD6" s="19"/>
      <c r="AE6" s="19"/>
      <c r="AF6" s="19"/>
      <c r="AG6" s="19"/>
      <c r="AH6" s="19"/>
      <c r="AI6" s="19"/>
      <c r="AJ6" s="19"/>
      <c r="AK6" s="19"/>
      <c r="AL6" s="19"/>
      <c r="AM6" s="19"/>
      <c r="AN6" s="23"/>
      <c r="AO6" s="23"/>
      <c r="AP6" s="23"/>
      <c r="AQ6" s="23"/>
      <c r="AR6" s="24"/>
    </row>
    <row r="7" spans="2:44" s="8" customFormat="1" ht="15.75" customHeight="1" x14ac:dyDescent="0.25">
      <c r="B7" s="25"/>
      <c r="C7" s="25"/>
      <c r="D7" s="5"/>
      <c r="E7" s="5"/>
      <c r="F7" s="10"/>
      <c r="G7" s="26"/>
      <c r="H7" s="26" t="s">
        <v>2</v>
      </c>
      <c r="I7" s="5"/>
      <c r="J7" s="4"/>
      <c r="K7" s="27"/>
      <c r="L7" s="28"/>
      <c r="M7" s="29"/>
      <c r="N7" s="28"/>
      <c r="O7" s="28"/>
      <c r="P7" s="30"/>
      <c r="Q7" s="5"/>
      <c r="R7" s="18"/>
      <c r="S7" s="18"/>
      <c r="T7" s="19"/>
      <c r="U7" s="19"/>
      <c r="V7" s="175" t="s">
        <v>3</v>
      </c>
      <c r="W7" s="176"/>
      <c r="X7" s="176"/>
      <c r="Y7" s="176"/>
      <c r="Z7" s="176"/>
      <c r="AA7" s="176"/>
      <c r="AB7" s="177"/>
      <c r="AC7" s="19"/>
      <c r="AD7" s="19"/>
      <c r="AE7" s="19"/>
      <c r="AF7" s="19"/>
      <c r="AG7" s="19"/>
      <c r="AH7" s="19"/>
      <c r="AI7" s="28"/>
      <c r="AJ7" s="28"/>
      <c r="AK7" s="28"/>
      <c r="AL7" s="28"/>
      <c r="AM7" s="28"/>
      <c r="AN7" s="31"/>
      <c r="AO7" s="31"/>
      <c r="AP7" s="31"/>
      <c r="AQ7" s="31"/>
      <c r="AR7" s="32"/>
    </row>
    <row r="8" spans="2:44" s="14" customFormat="1" ht="9" customHeight="1" thickBot="1" x14ac:dyDescent="0.3">
      <c r="B8" s="16"/>
      <c r="C8" s="16"/>
      <c r="D8" s="10"/>
      <c r="E8" s="10"/>
      <c r="F8" s="11"/>
      <c r="G8" s="10"/>
      <c r="H8" s="17"/>
      <c r="I8" s="10"/>
      <c r="J8" s="12"/>
      <c r="K8" s="18"/>
      <c r="L8" s="19"/>
      <c r="M8" s="20"/>
      <c r="N8" s="19"/>
      <c r="O8" s="19"/>
      <c r="P8" s="17"/>
      <c r="Q8" s="10"/>
      <c r="R8" s="12"/>
      <c r="S8" s="18"/>
      <c r="T8" s="19"/>
      <c r="U8" s="12"/>
      <c r="V8" s="19"/>
      <c r="W8" s="21"/>
      <c r="X8" s="20"/>
      <c r="Y8" s="22"/>
      <c r="Z8" s="20"/>
      <c r="AA8" s="19"/>
      <c r="AB8" s="19"/>
      <c r="AC8" s="19"/>
      <c r="AD8" s="19"/>
      <c r="AE8" s="19"/>
      <c r="AF8" s="19"/>
      <c r="AG8" s="19"/>
      <c r="AH8" s="19"/>
      <c r="AI8" s="19"/>
      <c r="AJ8" s="19"/>
      <c r="AK8" s="19"/>
      <c r="AL8" s="19"/>
      <c r="AM8" s="19"/>
      <c r="AN8" s="23"/>
      <c r="AO8" s="23"/>
      <c r="AP8" s="23"/>
      <c r="AQ8" s="23"/>
      <c r="AR8" s="24"/>
    </row>
    <row r="9" spans="2:44" s="14" customFormat="1" ht="13.5" customHeight="1" x14ac:dyDescent="0.25">
      <c r="B9" s="16"/>
      <c r="C9" s="16"/>
      <c r="D9" s="10"/>
      <c r="E9" s="10"/>
      <c r="F9" s="11"/>
      <c r="G9" s="10"/>
      <c r="H9" s="33"/>
      <c r="I9" s="34"/>
      <c r="J9" s="34"/>
      <c r="K9" s="34"/>
      <c r="L9" s="34"/>
      <c r="M9" s="34"/>
      <c r="N9" s="34"/>
      <c r="O9" s="35"/>
      <c r="P9" s="35"/>
      <c r="Q9" s="35"/>
      <c r="R9" s="36"/>
      <c r="S9" s="37"/>
      <c r="T9" s="37"/>
      <c r="U9" s="38"/>
      <c r="V9" s="39"/>
      <c r="W9" s="40"/>
      <c r="X9" s="41"/>
      <c r="Y9" s="42"/>
      <c r="Z9" s="41"/>
      <c r="AA9" s="39"/>
      <c r="AB9" s="39"/>
      <c r="AC9" s="39"/>
      <c r="AD9" s="39"/>
      <c r="AE9" s="39"/>
      <c r="AF9" s="39"/>
      <c r="AG9" s="43"/>
      <c r="AH9" s="19"/>
      <c r="AI9" s="19"/>
      <c r="AJ9" s="19"/>
      <c r="AK9" s="19"/>
      <c r="AL9" s="19"/>
      <c r="AM9" s="19"/>
      <c r="AN9" s="23"/>
      <c r="AO9" s="23"/>
      <c r="AP9" s="23"/>
      <c r="AQ9" s="23"/>
      <c r="AR9" s="24"/>
    </row>
    <row r="10" spans="2:44" s="14" customFormat="1" ht="13.5" customHeight="1" x14ac:dyDescent="0.25">
      <c r="B10" s="16"/>
      <c r="C10" s="16"/>
      <c r="D10" s="10"/>
      <c r="E10" s="10"/>
      <c r="F10" s="11"/>
      <c r="G10" s="10"/>
      <c r="H10" s="44"/>
      <c r="I10" s="45"/>
      <c r="J10" s="45"/>
      <c r="K10" s="45"/>
      <c r="L10" s="45"/>
      <c r="M10" s="45"/>
      <c r="N10" s="45"/>
      <c r="O10" s="46"/>
      <c r="P10" s="46"/>
      <c r="Q10" s="46"/>
      <c r="R10" s="47"/>
      <c r="S10" s="48"/>
      <c r="T10" s="49"/>
      <c r="U10" s="50"/>
      <c r="V10" s="51"/>
      <c r="W10" s="52"/>
      <c r="X10" s="53"/>
      <c r="Y10" s="54"/>
      <c r="Z10" s="53"/>
      <c r="AA10" s="51"/>
      <c r="AB10" s="51"/>
      <c r="AC10" s="51"/>
      <c r="AD10" s="51"/>
      <c r="AE10" s="51"/>
      <c r="AF10" s="51"/>
      <c r="AG10" s="55"/>
      <c r="AH10" s="19"/>
      <c r="AI10" s="19"/>
      <c r="AJ10" s="19"/>
      <c r="AK10" s="19"/>
      <c r="AL10" s="19"/>
      <c r="AM10" s="19"/>
      <c r="AN10" s="23"/>
      <c r="AO10" s="23"/>
      <c r="AP10" s="23"/>
      <c r="AQ10" s="23"/>
      <c r="AR10" s="24"/>
    </row>
    <row r="11" spans="2:44" s="14" customFormat="1" ht="13.5" customHeight="1" x14ac:dyDescent="0.25">
      <c r="B11" s="16"/>
      <c r="C11" s="16"/>
      <c r="D11" s="10"/>
      <c r="E11" s="10"/>
      <c r="F11" s="11"/>
      <c r="G11" s="10"/>
      <c r="H11" s="44"/>
      <c r="I11" s="45"/>
      <c r="J11" s="45"/>
      <c r="K11" s="45"/>
      <c r="L11" s="45"/>
      <c r="M11" s="45"/>
      <c r="N11" s="45"/>
      <c r="O11" s="46"/>
      <c r="P11" s="46"/>
      <c r="Q11" s="46"/>
      <c r="R11" s="47"/>
      <c r="S11" s="48"/>
      <c r="T11" s="49"/>
      <c r="U11" s="50"/>
      <c r="V11" s="51"/>
      <c r="W11" s="52"/>
      <c r="X11" s="53"/>
      <c r="Y11" s="54"/>
      <c r="Z11" s="53"/>
      <c r="AA11" s="51"/>
      <c r="AB11" s="51"/>
      <c r="AC11" s="51"/>
      <c r="AD11" s="51"/>
      <c r="AE11" s="51"/>
      <c r="AF11" s="51"/>
      <c r="AG11" s="55"/>
      <c r="AH11" s="19"/>
      <c r="AI11" s="19"/>
      <c r="AJ11" s="19"/>
      <c r="AK11" s="19"/>
      <c r="AL11" s="19"/>
      <c r="AM11" s="19"/>
      <c r="AN11" s="23"/>
      <c r="AO11" s="23"/>
      <c r="AP11" s="23"/>
      <c r="AQ11" s="23"/>
      <c r="AR11" s="24"/>
    </row>
    <row r="12" spans="2:44" s="14" customFormat="1" ht="13.5" customHeight="1" x14ac:dyDescent="0.25">
      <c r="B12" s="16"/>
      <c r="C12" s="16"/>
      <c r="D12" s="10"/>
      <c r="E12" s="10"/>
      <c r="F12" s="11"/>
      <c r="G12" s="10"/>
      <c r="H12" s="44"/>
      <c r="I12" s="46"/>
      <c r="J12" s="56"/>
      <c r="K12" s="46"/>
      <c r="L12" s="46"/>
      <c r="M12" s="45"/>
      <c r="N12" s="45"/>
      <c r="O12" s="46"/>
      <c r="P12" s="46"/>
      <c r="Q12" s="46"/>
      <c r="R12" s="47"/>
      <c r="S12" s="48"/>
      <c r="T12" s="49"/>
      <c r="U12" s="50"/>
      <c r="V12" s="51"/>
      <c r="W12" s="52"/>
      <c r="X12" s="53"/>
      <c r="Y12" s="54"/>
      <c r="Z12" s="53"/>
      <c r="AA12" s="51"/>
      <c r="AB12" s="51"/>
      <c r="AC12" s="51"/>
      <c r="AD12" s="51"/>
      <c r="AE12" s="51"/>
      <c r="AF12" s="51"/>
      <c r="AG12" s="55"/>
      <c r="AH12" s="19"/>
      <c r="AI12" s="19"/>
      <c r="AJ12" s="19"/>
      <c r="AK12" s="19"/>
      <c r="AL12" s="19"/>
      <c r="AM12" s="19"/>
      <c r="AN12" s="23"/>
      <c r="AO12" s="23"/>
      <c r="AP12" s="23"/>
      <c r="AQ12" s="23"/>
      <c r="AR12" s="24"/>
    </row>
    <row r="13" spans="2:44" s="14" customFormat="1" ht="13.5" customHeight="1" x14ac:dyDescent="0.25">
      <c r="B13" s="16"/>
      <c r="C13" s="16"/>
      <c r="D13" s="10"/>
      <c r="E13" s="10"/>
      <c r="F13" s="11"/>
      <c r="G13" s="10"/>
      <c r="H13" s="44"/>
      <c r="I13" s="45"/>
      <c r="J13" s="45"/>
      <c r="K13" s="45"/>
      <c r="L13" s="45"/>
      <c r="M13" s="45"/>
      <c r="N13" s="45"/>
      <c r="O13" s="46"/>
      <c r="P13" s="46"/>
      <c r="Q13" s="46"/>
      <c r="R13" s="47"/>
      <c r="S13" s="48"/>
      <c r="T13" s="49"/>
      <c r="U13" s="50"/>
      <c r="V13" s="51"/>
      <c r="W13" s="52"/>
      <c r="X13" s="53"/>
      <c r="Y13" s="54"/>
      <c r="Z13" s="53"/>
      <c r="AA13" s="51"/>
      <c r="AB13" s="51"/>
      <c r="AC13" s="51"/>
      <c r="AD13" s="51"/>
      <c r="AE13" s="51"/>
      <c r="AF13" s="51"/>
      <c r="AG13" s="55"/>
      <c r="AH13" s="19"/>
      <c r="AI13" s="19"/>
      <c r="AJ13" s="19"/>
      <c r="AK13" s="57"/>
      <c r="AL13" s="19"/>
      <c r="AM13" s="19"/>
      <c r="AN13" s="23"/>
      <c r="AO13" s="23"/>
      <c r="AP13" s="23"/>
      <c r="AQ13" s="23"/>
      <c r="AR13" s="24"/>
    </row>
    <row r="14" spans="2:44" s="14" customFormat="1" ht="13.5" customHeight="1" x14ac:dyDescent="0.25">
      <c r="B14" s="16"/>
      <c r="C14" s="16"/>
      <c r="D14" s="10"/>
      <c r="E14" s="10"/>
      <c r="F14" s="11"/>
      <c r="G14" s="10"/>
      <c r="H14" s="44"/>
      <c r="I14" s="45"/>
      <c r="J14" s="45"/>
      <c r="K14" s="45"/>
      <c r="L14" s="45"/>
      <c r="M14" s="45"/>
      <c r="N14" s="45"/>
      <c r="O14" s="46"/>
      <c r="P14" s="46"/>
      <c r="Q14" s="46"/>
      <c r="R14" s="47"/>
      <c r="S14" s="48"/>
      <c r="T14" s="49"/>
      <c r="U14" s="50"/>
      <c r="V14" s="51"/>
      <c r="W14" s="52"/>
      <c r="X14" s="53"/>
      <c r="Y14" s="54"/>
      <c r="Z14" s="53"/>
      <c r="AA14" s="51"/>
      <c r="AB14" s="51"/>
      <c r="AC14" s="51"/>
      <c r="AD14" s="51"/>
      <c r="AE14" s="51"/>
      <c r="AF14" s="51"/>
      <c r="AG14" s="55"/>
      <c r="AH14" s="19"/>
      <c r="AI14" s="19"/>
      <c r="AJ14" s="19"/>
      <c r="AK14" s="19"/>
      <c r="AL14" s="19"/>
      <c r="AM14" s="19"/>
      <c r="AN14" s="23"/>
      <c r="AO14" s="23"/>
      <c r="AP14" s="23"/>
      <c r="AQ14" s="23"/>
      <c r="AR14" s="24"/>
    </row>
    <row r="15" spans="2:44" s="14" customFormat="1" ht="13.5" customHeight="1" x14ac:dyDescent="0.25">
      <c r="B15" s="16"/>
      <c r="C15" s="16"/>
      <c r="D15" s="10"/>
      <c r="E15" s="10"/>
      <c r="F15" s="11"/>
      <c r="G15" s="10"/>
      <c r="H15" s="44"/>
      <c r="I15" s="45"/>
      <c r="J15" s="45"/>
      <c r="K15" s="45"/>
      <c r="L15" s="45"/>
      <c r="M15" s="45"/>
      <c r="N15" s="45"/>
      <c r="O15" s="46"/>
      <c r="P15" s="46"/>
      <c r="Q15" s="46"/>
      <c r="R15" s="47"/>
      <c r="S15" s="48"/>
      <c r="T15" s="49"/>
      <c r="U15" s="50"/>
      <c r="V15" s="51"/>
      <c r="W15" s="52"/>
      <c r="X15" s="53"/>
      <c r="Y15" s="54"/>
      <c r="Z15" s="53"/>
      <c r="AA15" s="51"/>
      <c r="AB15" s="51"/>
      <c r="AC15" s="51"/>
      <c r="AD15" s="51"/>
      <c r="AE15" s="51"/>
      <c r="AF15" s="51"/>
      <c r="AG15" s="55"/>
      <c r="AH15" s="19"/>
      <c r="AI15" s="19"/>
      <c r="AJ15" s="19"/>
      <c r="AK15" s="19"/>
      <c r="AL15" s="19"/>
      <c r="AM15" s="19"/>
      <c r="AN15" s="23"/>
      <c r="AO15" s="23"/>
      <c r="AP15" s="23"/>
      <c r="AQ15" s="23"/>
      <c r="AR15" s="24"/>
    </row>
    <row r="16" spans="2:44" s="14" customFormat="1" ht="13.5" customHeight="1" x14ac:dyDescent="0.25">
      <c r="B16" s="16"/>
      <c r="C16" s="16"/>
      <c r="D16" s="10"/>
      <c r="E16" s="10"/>
      <c r="F16" s="11"/>
      <c r="G16" s="10"/>
      <c r="H16" s="44"/>
      <c r="I16" s="45"/>
      <c r="J16" s="45"/>
      <c r="K16" s="45"/>
      <c r="L16" s="45"/>
      <c r="M16" s="45"/>
      <c r="N16" s="45"/>
      <c r="O16" s="46"/>
      <c r="P16" s="46"/>
      <c r="Q16" s="46"/>
      <c r="R16" s="47"/>
      <c r="S16" s="48"/>
      <c r="T16" s="49"/>
      <c r="U16" s="50"/>
      <c r="V16" s="51"/>
      <c r="W16" s="52"/>
      <c r="X16" s="53"/>
      <c r="Y16" s="54"/>
      <c r="Z16" s="53"/>
      <c r="AA16" s="51"/>
      <c r="AB16" s="51"/>
      <c r="AC16" s="51"/>
      <c r="AD16" s="51"/>
      <c r="AE16" s="51"/>
      <c r="AF16" s="51"/>
      <c r="AG16" s="55"/>
      <c r="AH16" s="19"/>
      <c r="AI16" s="19"/>
      <c r="AJ16" s="19"/>
      <c r="AK16" s="19"/>
      <c r="AL16" s="19"/>
      <c r="AM16" s="19"/>
      <c r="AN16" s="23"/>
      <c r="AO16" s="23"/>
      <c r="AP16" s="23"/>
      <c r="AQ16" s="23"/>
      <c r="AR16" s="24"/>
    </row>
    <row r="17" spans="1:44" s="14" customFormat="1" ht="13.5" customHeight="1" x14ac:dyDescent="0.25">
      <c r="B17" s="16"/>
      <c r="C17" s="16"/>
      <c r="D17" s="10"/>
      <c r="E17" s="10"/>
      <c r="F17" s="11"/>
      <c r="G17" s="10"/>
      <c r="H17" s="44"/>
      <c r="I17" s="45"/>
      <c r="J17" s="45"/>
      <c r="K17" s="45"/>
      <c r="L17" s="45"/>
      <c r="M17" s="45"/>
      <c r="N17" s="45"/>
      <c r="O17" s="46"/>
      <c r="P17" s="46"/>
      <c r="Q17" s="46"/>
      <c r="R17" s="47"/>
      <c r="S17" s="48"/>
      <c r="T17" s="49"/>
      <c r="U17" s="50"/>
      <c r="V17" s="51"/>
      <c r="W17" s="52"/>
      <c r="X17" s="53"/>
      <c r="Y17" s="54"/>
      <c r="Z17" s="53"/>
      <c r="AA17" s="51"/>
      <c r="AB17" s="51"/>
      <c r="AC17" s="51"/>
      <c r="AD17" s="51"/>
      <c r="AE17" s="51"/>
      <c r="AF17" s="51"/>
      <c r="AG17" s="55"/>
      <c r="AH17" s="19"/>
      <c r="AI17" s="19"/>
      <c r="AJ17" s="19"/>
      <c r="AK17" s="19"/>
      <c r="AL17" s="19"/>
      <c r="AM17" s="19"/>
      <c r="AN17" s="23"/>
      <c r="AO17" s="23"/>
      <c r="AP17" s="23"/>
      <c r="AQ17" s="23"/>
      <c r="AR17" s="24"/>
    </row>
    <row r="18" spans="1:44" s="14" customFormat="1" ht="13.5" customHeight="1" x14ac:dyDescent="0.25">
      <c r="B18" s="16"/>
      <c r="C18" s="16"/>
      <c r="D18" s="10"/>
      <c r="E18" s="10"/>
      <c r="F18" s="11"/>
      <c r="G18" s="10"/>
      <c r="H18" s="44"/>
      <c r="I18" s="45"/>
      <c r="J18" s="45"/>
      <c r="K18" s="45"/>
      <c r="L18" s="45"/>
      <c r="M18" s="45"/>
      <c r="N18" s="45"/>
      <c r="O18" s="46"/>
      <c r="P18" s="46"/>
      <c r="Q18" s="46"/>
      <c r="R18" s="47"/>
      <c r="S18" s="48"/>
      <c r="T18" s="49"/>
      <c r="U18" s="50"/>
      <c r="V18" s="51"/>
      <c r="W18" s="52"/>
      <c r="X18" s="53"/>
      <c r="Y18" s="54"/>
      <c r="Z18" s="53"/>
      <c r="AA18" s="51"/>
      <c r="AB18" s="51"/>
      <c r="AC18" s="51"/>
      <c r="AD18" s="51"/>
      <c r="AE18" s="51"/>
      <c r="AF18" s="51"/>
      <c r="AG18" s="55"/>
      <c r="AH18" s="19"/>
      <c r="AI18" s="19"/>
      <c r="AJ18" s="19"/>
      <c r="AK18" s="19"/>
      <c r="AL18" s="19"/>
      <c r="AM18" s="19"/>
      <c r="AN18" s="23"/>
      <c r="AO18" s="23"/>
      <c r="AP18" s="23"/>
      <c r="AQ18" s="23"/>
      <c r="AR18" s="24"/>
    </row>
    <row r="19" spans="1:44" s="14" customFormat="1" ht="13.5" customHeight="1" x14ac:dyDescent="0.25">
      <c r="B19" s="16"/>
      <c r="C19" s="16"/>
      <c r="D19" s="10"/>
      <c r="E19" s="10"/>
      <c r="F19" s="11"/>
      <c r="G19" s="10"/>
      <c r="H19" s="44"/>
      <c r="I19" s="45"/>
      <c r="J19" s="45"/>
      <c r="K19" s="45"/>
      <c r="L19" s="45"/>
      <c r="M19" s="45"/>
      <c r="N19" s="45"/>
      <c r="O19" s="46"/>
      <c r="P19" s="46"/>
      <c r="Q19" s="46"/>
      <c r="R19" s="47"/>
      <c r="S19" s="48"/>
      <c r="T19" s="49"/>
      <c r="U19" s="50"/>
      <c r="V19" s="51"/>
      <c r="W19" s="52"/>
      <c r="X19" s="53"/>
      <c r="Y19" s="54"/>
      <c r="Z19" s="53"/>
      <c r="AA19" s="51"/>
      <c r="AB19" s="51"/>
      <c r="AC19" s="51"/>
      <c r="AD19" s="51"/>
      <c r="AE19" s="51"/>
      <c r="AF19" s="51"/>
      <c r="AG19" s="55"/>
      <c r="AH19" s="19"/>
      <c r="AI19" s="19"/>
      <c r="AJ19" s="19"/>
      <c r="AK19" s="19"/>
      <c r="AL19" s="19"/>
      <c r="AM19" s="19"/>
      <c r="AN19" s="23"/>
      <c r="AO19" s="23"/>
      <c r="AP19" s="23"/>
      <c r="AQ19" s="23"/>
      <c r="AR19" s="24"/>
    </row>
    <row r="20" spans="1:44" s="14" customFormat="1" ht="13.5" customHeight="1" x14ac:dyDescent="0.25">
      <c r="B20" s="16"/>
      <c r="C20" s="16"/>
      <c r="D20" s="10"/>
      <c r="E20" s="10"/>
      <c r="F20" s="11"/>
      <c r="G20" s="10"/>
      <c r="H20" s="44"/>
      <c r="I20" s="45"/>
      <c r="J20" s="45"/>
      <c r="K20" s="45"/>
      <c r="L20" s="45"/>
      <c r="M20" s="45"/>
      <c r="N20" s="45"/>
      <c r="O20" s="46"/>
      <c r="P20" s="46"/>
      <c r="Q20" s="46"/>
      <c r="R20" s="47"/>
      <c r="S20" s="48"/>
      <c r="T20" s="49"/>
      <c r="U20" s="50"/>
      <c r="V20" s="51"/>
      <c r="W20" s="52"/>
      <c r="X20" s="53"/>
      <c r="Y20" s="54"/>
      <c r="Z20" s="53"/>
      <c r="AA20" s="51"/>
      <c r="AB20" s="51"/>
      <c r="AC20" s="51"/>
      <c r="AD20" s="51"/>
      <c r="AE20" s="51"/>
      <c r="AF20" s="51"/>
      <c r="AG20" s="55"/>
      <c r="AH20" s="19"/>
      <c r="AI20" s="19"/>
      <c r="AJ20" s="19"/>
      <c r="AK20" s="19"/>
      <c r="AL20" s="19"/>
      <c r="AM20" s="19"/>
      <c r="AN20" s="23"/>
      <c r="AO20" s="23"/>
      <c r="AP20" s="23"/>
      <c r="AQ20" s="23"/>
      <c r="AR20" s="24"/>
    </row>
    <row r="21" spans="1:44" s="14" customFormat="1" ht="13.5" customHeight="1" x14ac:dyDescent="0.25">
      <c r="B21" s="16"/>
      <c r="C21" s="16"/>
      <c r="D21" s="10"/>
      <c r="E21" s="10"/>
      <c r="F21" s="11"/>
      <c r="G21" s="10"/>
      <c r="H21" s="44"/>
      <c r="I21" s="45"/>
      <c r="J21" s="45"/>
      <c r="K21" s="45"/>
      <c r="L21" s="45"/>
      <c r="M21" s="45"/>
      <c r="N21" s="45"/>
      <c r="O21" s="46"/>
      <c r="P21" s="46"/>
      <c r="Q21" s="46"/>
      <c r="R21" s="47"/>
      <c r="S21" s="48"/>
      <c r="T21" s="49"/>
      <c r="U21" s="50"/>
      <c r="V21" s="51"/>
      <c r="W21" s="52"/>
      <c r="X21" s="53"/>
      <c r="Y21" s="54"/>
      <c r="Z21" s="53"/>
      <c r="AA21" s="51"/>
      <c r="AB21" s="51"/>
      <c r="AC21" s="51"/>
      <c r="AD21" s="51"/>
      <c r="AE21" s="51"/>
      <c r="AF21" s="51"/>
      <c r="AG21" s="55"/>
      <c r="AH21" s="19"/>
      <c r="AI21" s="19"/>
      <c r="AJ21" s="19"/>
      <c r="AK21" s="19"/>
      <c r="AL21" s="19"/>
      <c r="AM21" s="19"/>
      <c r="AN21" s="23"/>
      <c r="AO21" s="23"/>
      <c r="AP21" s="23"/>
      <c r="AQ21" s="23"/>
      <c r="AR21" s="24"/>
    </row>
    <row r="22" spans="1:44" s="14" customFormat="1" ht="13.5" customHeight="1" x14ac:dyDescent="0.25">
      <c r="B22" s="16"/>
      <c r="C22" s="16"/>
      <c r="D22" s="10"/>
      <c r="E22" s="10"/>
      <c r="F22" s="11"/>
      <c r="G22" s="10"/>
      <c r="H22" s="44"/>
      <c r="I22" s="45"/>
      <c r="J22" s="45"/>
      <c r="K22" s="45"/>
      <c r="L22" s="45"/>
      <c r="M22" s="45"/>
      <c r="N22" s="45"/>
      <c r="O22" s="46"/>
      <c r="P22" s="46"/>
      <c r="Q22" s="46"/>
      <c r="R22" s="47"/>
      <c r="S22" s="48"/>
      <c r="T22" s="49"/>
      <c r="U22" s="50"/>
      <c r="V22" s="51"/>
      <c r="W22" s="52"/>
      <c r="X22" s="53"/>
      <c r="Y22" s="54"/>
      <c r="Z22" s="53"/>
      <c r="AA22" s="51"/>
      <c r="AB22" s="51"/>
      <c r="AC22" s="51"/>
      <c r="AD22" s="51"/>
      <c r="AE22" s="51"/>
      <c r="AF22" s="51"/>
      <c r="AG22" s="55"/>
      <c r="AH22" s="19"/>
      <c r="AI22" s="19"/>
      <c r="AJ22" s="19"/>
      <c r="AK22" s="19"/>
      <c r="AL22" s="19"/>
      <c r="AM22" s="19"/>
      <c r="AN22" s="23"/>
      <c r="AO22" s="23"/>
      <c r="AP22" s="23"/>
      <c r="AQ22" s="23"/>
      <c r="AR22" s="24"/>
    </row>
    <row r="23" spans="1:44" s="14" customFormat="1" ht="13.5" customHeight="1" x14ac:dyDescent="0.25">
      <c r="B23" s="16"/>
      <c r="C23" s="16"/>
      <c r="D23" s="10"/>
      <c r="E23" s="10"/>
      <c r="F23" s="11"/>
      <c r="G23" s="10"/>
      <c r="H23" s="44"/>
      <c r="I23" s="45"/>
      <c r="J23" s="45"/>
      <c r="K23" s="45"/>
      <c r="L23" s="45"/>
      <c r="M23" s="45"/>
      <c r="N23" s="45"/>
      <c r="O23" s="46"/>
      <c r="P23" s="46"/>
      <c r="Q23" s="46"/>
      <c r="R23" s="47"/>
      <c r="S23" s="48"/>
      <c r="T23" s="49"/>
      <c r="U23" s="50"/>
      <c r="V23" s="51"/>
      <c r="W23" s="52"/>
      <c r="X23" s="53"/>
      <c r="Y23" s="54"/>
      <c r="Z23" s="53"/>
      <c r="AA23" s="51"/>
      <c r="AB23" s="51"/>
      <c r="AC23" s="51"/>
      <c r="AD23" s="51"/>
      <c r="AE23" s="51"/>
      <c r="AF23" s="51"/>
      <c r="AG23" s="55"/>
      <c r="AH23" s="19"/>
      <c r="AI23" s="19"/>
      <c r="AJ23" s="19"/>
      <c r="AK23" s="19"/>
      <c r="AL23" s="19"/>
      <c r="AM23" s="19"/>
      <c r="AN23" s="23"/>
      <c r="AO23" s="23"/>
      <c r="AP23" s="23"/>
      <c r="AQ23" s="23"/>
      <c r="AR23" s="24"/>
    </row>
    <row r="24" spans="1:44" s="14" customFormat="1" ht="13.5" customHeight="1" x14ac:dyDescent="0.25">
      <c r="B24" s="16"/>
      <c r="C24" s="16"/>
      <c r="D24" s="10"/>
      <c r="E24" s="10"/>
      <c r="F24" s="11"/>
      <c r="G24" s="10"/>
      <c r="H24" s="58"/>
      <c r="I24" s="45"/>
      <c r="J24" s="45"/>
      <c r="K24" s="45"/>
      <c r="L24" s="45"/>
      <c r="M24" s="45"/>
      <c r="N24" s="45"/>
      <c r="O24" s="46"/>
      <c r="P24" s="46"/>
      <c r="Q24" s="46"/>
      <c r="R24" s="47"/>
      <c r="S24" s="48"/>
      <c r="T24" s="49"/>
      <c r="U24" s="50"/>
      <c r="V24" s="51"/>
      <c r="W24" s="52"/>
      <c r="X24" s="53"/>
      <c r="Y24" s="54"/>
      <c r="Z24" s="53"/>
      <c r="AA24" s="51"/>
      <c r="AB24" s="51"/>
      <c r="AC24" s="51"/>
      <c r="AD24" s="51"/>
      <c r="AE24" s="51"/>
      <c r="AF24" s="51"/>
      <c r="AG24" s="55"/>
      <c r="AH24" s="19"/>
      <c r="AI24" s="19"/>
      <c r="AJ24" s="19"/>
      <c r="AK24" s="19"/>
      <c r="AL24" s="19"/>
      <c r="AM24" s="19"/>
      <c r="AN24" s="23"/>
      <c r="AO24" s="23"/>
      <c r="AP24" s="23"/>
      <c r="AQ24" s="23"/>
      <c r="AR24" s="24"/>
    </row>
    <row r="25" spans="1:44" s="14" customFormat="1" ht="13.5" customHeight="1" thickBot="1" x14ac:dyDescent="0.3">
      <c r="B25" s="16"/>
      <c r="C25" s="16"/>
      <c r="D25" s="10"/>
      <c r="E25" s="10"/>
      <c r="F25" s="11"/>
      <c r="G25" s="10"/>
      <c r="H25" s="59"/>
      <c r="I25" s="60"/>
      <c r="J25" s="60"/>
      <c r="K25" s="60"/>
      <c r="L25" s="60"/>
      <c r="M25" s="60"/>
      <c r="N25" s="60"/>
      <c r="O25" s="61"/>
      <c r="P25" s="61"/>
      <c r="Q25" s="61"/>
      <c r="R25" s="62"/>
      <c r="S25" s="60"/>
      <c r="T25" s="63"/>
      <c r="U25" s="64"/>
      <c r="V25" s="65"/>
      <c r="W25" s="66"/>
      <c r="X25" s="67"/>
      <c r="Y25" s="68"/>
      <c r="Z25" s="67"/>
      <c r="AA25" s="65"/>
      <c r="AB25" s="65"/>
      <c r="AC25" s="65"/>
      <c r="AD25" s="65"/>
      <c r="AE25" s="65"/>
      <c r="AF25" s="65"/>
      <c r="AG25" s="69"/>
      <c r="AH25" s="19"/>
      <c r="AI25" s="19"/>
      <c r="AJ25" s="19"/>
      <c r="AK25" s="19"/>
      <c r="AL25" s="19"/>
      <c r="AM25" s="19"/>
      <c r="AN25" s="23"/>
      <c r="AO25" s="23"/>
      <c r="AP25" s="23"/>
      <c r="AQ25" s="23"/>
      <c r="AR25" s="24"/>
    </row>
    <row r="26" spans="1:44" s="14" customFormat="1" ht="1.5" customHeight="1" x14ac:dyDescent="0.25">
      <c r="B26" s="16"/>
      <c r="C26" s="16"/>
      <c r="D26" s="10"/>
      <c r="E26" s="10"/>
      <c r="F26" s="11"/>
      <c r="G26" s="10"/>
      <c r="H26" s="70"/>
      <c r="I26" s="70"/>
      <c r="J26" s="70"/>
      <c r="K26" s="70"/>
      <c r="L26" s="70"/>
      <c r="M26" s="70"/>
      <c r="N26" s="70"/>
      <c r="O26" s="71"/>
      <c r="P26" s="71"/>
      <c r="Q26" s="71"/>
      <c r="R26" s="71"/>
      <c r="S26" s="72"/>
      <c r="T26" s="73"/>
      <c r="U26" s="71"/>
      <c r="V26" s="74"/>
      <c r="W26" s="75"/>
      <c r="X26" s="76"/>
      <c r="Y26" s="77"/>
      <c r="Z26" s="78"/>
      <c r="AA26" s="19"/>
      <c r="AB26" s="19"/>
      <c r="AC26" s="19"/>
      <c r="AD26" s="19"/>
      <c r="AE26" s="19"/>
      <c r="AF26" s="19"/>
      <c r="AG26" s="19"/>
      <c r="AH26" s="19"/>
      <c r="AI26" s="19"/>
      <c r="AJ26" s="19"/>
      <c r="AK26" s="19"/>
      <c r="AL26" s="19"/>
      <c r="AM26" s="19"/>
      <c r="AN26" s="23"/>
      <c r="AO26" s="23"/>
      <c r="AP26" s="23"/>
      <c r="AQ26" s="23"/>
      <c r="AR26" s="24"/>
    </row>
    <row r="27" spans="1:44" s="14" customFormat="1" ht="10.5" customHeight="1" x14ac:dyDescent="0.25">
      <c r="B27" s="16"/>
      <c r="C27" s="16"/>
      <c r="D27" s="10"/>
      <c r="E27" s="10"/>
      <c r="F27" s="11"/>
      <c r="G27" s="10"/>
      <c r="H27" s="17"/>
      <c r="I27" s="10"/>
      <c r="J27" s="12"/>
      <c r="K27" s="18"/>
      <c r="L27" s="19"/>
      <c r="M27" s="20"/>
      <c r="N27" s="19"/>
      <c r="O27" s="19"/>
      <c r="P27" s="17"/>
      <c r="Q27" s="10"/>
      <c r="R27" s="12"/>
      <c r="S27" s="18"/>
      <c r="T27" s="19"/>
      <c r="U27" s="12"/>
      <c r="V27" s="19"/>
      <c r="W27" s="21"/>
      <c r="X27" s="20"/>
      <c r="Y27" s="22"/>
      <c r="Z27" s="20"/>
      <c r="AA27" s="19"/>
      <c r="AB27" s="19"/>
      <c r="AC27" s="19"/>
      <c r="AD27" s="19"/>
      <c r="AE27" s="19"/>
      <c r="AF27" s="19"/>
      <c r="AG27" s="19"/>
      <c r="AH27" s="19"/>
      <c r="AI27" s="19"/>
      <c r="AJ27" s="19"/>
      <c r="AK27" s="19"/>
      <c r="AL27" s="19"/>
      <c r="AM27" s="19"/>
      <c r="AN27" s="23"/>
      <c r="AO27" s="23"/>
      <c r="AP27" s="23"/>
      <c r="AQ27" s="23"/>
      <c r="AR27" s="24"/>
    </row>
    <row r="28" spans="1:44" s="79" customFormat="1" ht="4.5" customHeight="1" x14ac:dyDescent="0.2">
      <c r="D28" s="80">
        <v>1990</v>
      </c>
      <c r="E28" s="81"/>
      <c r="F28" s="81">
        <v>1995</v>
      </c>
      <c r="G28" s="81"/>
      <c r="H28" s="81">
        <v>1996</v>
      </c>
      <c r="I28" s="81"/>
      <c r="J28" s="81">
        <v>1997</v>
      </c>
      <c r="K28" s="81"/>
      <c r="L28" s="81">
        <v>1998</v>
      </c>
      <c r="M28" s="81"/>
      <c r="N28" s="81">
        <v>1999</v>
      </c>
      <c r="O28" s="81"/>
      <c r="P28" s="81">
        <v>2000</v>
      </c>
      <c r="Q28" s="81"/>
      <c r="R28" s="82">
        <v>2001</v>
      </c>
      <c r="S28" s="83"/>
      <c r="T28" s="84">
        <v>2002</v>
      </c>
      <c r="U28" s="85"/>
      <c r="V28" s="86">
        <v>2003</v>
      </c>
      <c r="W28" s="87"/>
      <c r="X28" s="82">
        <v>2004</v>
      </c>
      <c r="Y28" s="88"/>
      <c r="Z28" s="82">
        <v>2005</v>
      </c>
      <c r="AA28" s="84"/>
      <c r="AB28" s="84">
        <v>2006</v>
      </c>
      <c r="AC28" s="84"/>
      <c r="AD28" s="84">
        <v>2007</v>
      </c>
      <c r="AE28" s="84"/>
      <c r="AF28" s="84">
        <v>2008</v>
      </c>
      <c r="AG28" s="84"/>
      <c r="AH28" s="84">
        <v>2009</v>
      </c>
      <c r="AI28" s="84"/>
      <c r="AJ28" s="84">
        <v>2010</v>
      </c>
      <c r="AK28" s="84"/>
      <c r="AL28" s="84">
        <v>2011</v>
      </c>
      <c r="AM28" s="84"/>
      <c r="AN28" s="89">
        <v>2012</v>
      </c>
      <c r="AO28" s="89"/>
      <c r="AP28" s="89">
        <v>2013</v>
      </c>
      <c r="AQ28" s="89"/>
      <c r="AR28" s="90"/>
    </row>
    <row r="29" spans="1:44" s="79" customFormat="1" ht="4.5" customHeight="1" x14ac:dyDescent="0.2">
      <c r="A29" s="91"/>
      <c r="B29" s="91"/>
      <c r="C29" s="91"/>
      <c r="D29" s="92" t="str">
        <f>VLOOKUP(V7,B32:AP133,3,TRUE)</f>
        <v>...</v>
      </c>
      <c r="E29" s="92"/>
      <c r="F29" s="92" t="str">
        <f>VLOOKUP(V7,B32:AP132,5,TRUE)</f>
        <v>...</v>
      </c>
      <c r="G29" s="93"/>
      <c r="H29" s="94" t="str">
        <f>VLOOKUP(V7,B32:AP132,7,TRUE)</f>
        <v>...</v>
      </c>
      <c r="I29" s="80"/>
      <c r="J29" s="82" t="str">
        <f>VLOOKUP(V7,B32:AP132,9,TRUE)</f>
        <v>...</v>
      </c>
      <c r="K29" s="80"/>
      <c r="L29" s="82" t="str">
        <f>VLOOKUP(V7,B32:AP132,11,TRUE)</f>
        <v>...</v>
      </c>
      <c r="M29" s="80"/>
      <c r="N29" s="82" t="str">
        <f>VLOOKUP(V7,B32:AP132,13,TRUE)</f>
        <v>...</v>
      </c>
      <c r="O29" s="80"/>
      <c r="P29" s="94" t="str">
        <f>VLOOKUP(V7,B32:AP132,15,TRUE)</f>
        <v>...</v>
      </c>
      <c r="Q29" s="80"/>
      <c r="R29" s="80" t="str">
        <f>VLOOKUP(V7,B32:AP132,17,TRUE)</f>
        <v>...</v>
      </c>
      <c r="S29" s="80"/>
      <c r="T29" s="82" t="str">
        <f>VLOOKUP(V7,B32:AP132,19,TRUE)</f>
        <v>...</v>
      </c>
      <c r="U29" s="95"/>
      <c r="V29" s="96" t="str">
        <f>VLOOKUP(V7,B32:AP132,21,TRUE)</f>
        <v>...</v>
      </c>
      <c r="W29" s="95"/>
      <c r="X29" s="82" t="str">
        <f>VLOOKUP(V7,B32:AP132,23,TRUE)</f>
        <v>...</v>
      </c>
      <c r="Y29" s="80"/>
      <c r="Z29" s="82" t="str">
        <f>VLOOKUP(V7,B32:AP132,25,TRUE)</f>
        <v>...</v>
      </c>
      <c r="AA29" s="80"/>
      <c r="AB29" s="80" t="str">
        <f>VLOOKUP(V7,B32:AP132,27,TRUE)</f>
        <v>...</v>
      </c>
      <c r="AC29" s="80"/>
      <c r="AD29" s="80" t="str">
        <f>VLOOKUP(V7,B32:AP132,29,TRUE)</f>
        <v>...</v>
      </c>
      <c r="AE29" s="80"/>
      <c r="AF29" s="80" t="str">
        <f>VLOOKUP(V7,B32:AP132,31,TRUE)</f>
        <v>...</v>
      </c>
      <c r="AG29" s="80"/>
      <c r="AH29" s="80" t="str">
        <f>VLOOKUP(V7,B32:AP132,33,TRUE)</f>
        <v>...</v>
      </c>
      <c r="AI29" s="80"/>
      <c r="AJ29" s="80" t="str">
        <f>VLOOKUP(V7,B32:AP132,35,TRUE)</f>
        <v>...</v>
      </c>
      <c r="AK29" s="80"/>
      <c r="AL29" s="80" t="str">
        <f>VLOOKUP(V7,B32:AP132,37,TRUE)</f>
        <v>...</v>
      </c>
      <c r="AM29" s="80"/>
      <c r="AN29" s="82">
        <f>VLOOKUP(V7,B32:AP132,39,TRUE)</f>
        <v>77</v>
      </c>
      <c r="AO29" s="80"/>
      <c r="AP29" s="82" t="str">
        <f>VLOOKUP(V7,B32:AP132,41,TRUE)</f>
        <v>...</v>
      </c>
      <c r="AQ29" s="97"/>
    </row>
    <row r="30" spans="1:44" ht="14.45" customHeight="1" x14ac:dyDescent="0.2">
      <c r="A30" s="98"/>
      <c r="B30" s="99" t="s">
        <v>4</v>
      </c>
      <c r="C30" s="100" t="s">
        <v>5</v>
      </c>
      <c r="D30" s="101">
        <v>1990</v>
      </c>
      <c r="E30" s="102"/>
      <c r="F30" s="101">
        <v>1995</v>
      </c>
      <c r="G30" s="102"/>
      <c r="H30" s="101">
        <v>1996</v>
      </c>
      <c r="I30" s="102"/>
      <c r="J30" s="101">
        <v>1997</v>
      </c>
      <c r="K30" s="103"/>
      <c r="L30" s="101">
        <v>1998</v>
      </c>
      <c r="M30" s="103"/>
      <c r="N30" s="101">
        <v>1999</v>
      </c>
      <c r="O30" s="103"/>
      <c r="P30" s="101">
        <v>2000</v>
      </c>
      <c r="Q30" s="102"/>
      <c r="R30" s="101">
        <v>2001</v>
      </c>
      <c r="S30" s="103"/>
      <c r="T30" s="101">
        <v>2002</v>
      </c>
      <c r="U30" s="103"/>
      <c r="V30" s="101">
        <v>2003</v>
      </c>
      <c r="W30" s="103"/>
      <c r="X30" s="101">
        <v>2004</v>
      </c>
      <c r="Y30" s="104"/>
      <c r="Z30" s="101">
        <v>2005</v>
      </c>
      <c r="AA30" s="104"/>
      <c r="AB30" s="101">
        <v>2006</v>
      </c>
      <c r="AC30" s="104"/>
      <c r="AD30" s="101">
        <v>2007</v>
      </c>
      <c r="AE30" s="104"/>
      <c r="AF30" s="101">
        <v>2008</v>
      </c>
      <c r="AG30" s="104"/>
      <c r="AH30" s="101">
        <v>2009</v>
      </c>
      <c r="AI30" s="104"/>
      <c r="AJ30" s="101">
        <v>2010</v>
      </c>
      <c r="AK30" s="104"/>
      <c r="AL30" s="101">
        <v>2011</v>
      </c>
      <c r="AM30" s="104"/>
      <c r="AN30" s="101">
        <v>2012</v>
      </c>
      <c r="AO30" s="104"/>
      <c r="AP30" s="101">
        <v>2013</v>
      </c>
      <c r="AQ30" s="104"/>
    </row>
    <row r="31" spans="1:44" ht="15" customHeight="1" x14ac:dyDescent="0.2">
      <c r="B31" s="105"/>
      <c r="C31" s="105"/>
      <c r="D31" s="178" t="s">
        <v>6</v>
      </c>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row>
    <row r="32" spans="1:44" x14ac:dyDescent="0.2">
      <c r="B32" s="106" t="s">
        <v>3</v>
      </c>
      <c r="C32" s="106" t="s">
        <v>7</v>
      </c>
      <c r="D32" s="107" t="s">
        <v>8</v>
      </c>
      <c r="E32" s="108"/>
      <c r="F32" s="107" t="s">
        <v>8</v>
      </c>
      <c r="G32" s="108"/>
      <c r="H32" s="107" t="s">
        <v>8</v>
      </c>
      <c r="I32" s="108"/>
      <c r="J32" s="107" t="s">
        <v>8</v>
      </c>
      <c r="K32" s="108"/>
      <c r="L32" s="107" t="s">
        <v>8</v>
      </c>
      <c r="M32" s="108"/>
      <c r="N32" s="107" t="s">
        <v>8</v>
      </c>
      <c r="O32" s="108"/>
      <c r="P32" s="107" t="s">
        <v>8</v>
      </c>
      <c r="Q32" s="108"/>
      <c r="R32" s="107" t="s">
        <v>8</v>
      </c>
      <c r="S32" s="108"/>
      <c r="T32" s="107" t="s">
        <v>8</v>
      </c>
      <c r="U32" s="108"/>
      <c r="V32" s="107" t="s">
        <v>8</v>
      </c>
      <c r="W32" s="108"/>
      <c r="X32" s="107" t="s">
        <v>8</v>
      </c>
      <c r="Y32" s="108"/>
      <c r="Z32" s="107" t="s">
        <v>8</v>
      </c>
      <c r="AA32" s="108"/>
      <c r="AB32" s="107" t="s">
        <v>8</v>
      </c>
      <c r="AC32" s="108"/>
      <c r="AD32" s="107" t="s">
        <v>8</v>
      </c>
      <c r="AE32" s="108"/>
      <c r="AF32" s="107" t="s">
        <v>8</v>
      </c>
      <c r="AG32" s="108"/>
      <c r="AH32" s="107" t="s">
        <v>8</v>
      </c>
      <c r="AI32" s="108"/>
      <c r="AJ32" s="107" t="s">
        <v>8</v>
      </c>
      <c r="AK32" s="108"/>
      <c r="AL32" s="107" t="s">
        <v>8</v>
      </c>
      <c r="AM32" s="108"/>
      <c r="AN32" s="107">
        <v>77</v>
      </c>
      <c r="AO32" s="108"/>
      <c r="AP32" s="107" t="s">
        <v>8</v>
      </c>
      <c r="AQ32" s="108"/>
    </row>
    <row r="33" spans="1:47" s="109" customFormat="1" x14ac:dyDescent="0.2">
      <c r="B33" s="110" t="s">
        <v>9</v>
      </c>
      <c r="C33" s="110" t="s">
        <v>7</v>
      </c>
      <c r="D33" s="111">
        <v>48.319999694824219</v>
      </c>
      <c r="E33" s="112"/>
      <c r="F33" s="111">
        <v>55.729999542236328</v>
      </c>
      <c r="G33" s="112"/>
      <c r="H33" s="111" t="s">
        <v>8</v>
      </c>
      <c r="I33" s="112"/>
      <c r="J33" s="111" t="s">
        <v>8</v>
      </c>
      <c r="K33" s="112"/>
      <c r="L33" s="111">
        <v>66.339996337890625</v>
      </c>
      <c r="M33" s="112"/>
      <c r="N33" s="111" t="s">
        <v>8</v>
      </c>
      <c r="O33" s="112"/>
      <c r="P33" s="111">
        <v>83</v>
      </c>
      <c r="Q33" s="112"/>
      <c r="R33" s="111">
        <v>71</v>
      </c>
      <c r="S33" s="112"/>
      <c r="T33" s="111">
        <v>71</v>
      </c>
      <c r="U33" s="112"/>
      <c r="V33" s="111">
        <v>71</v>
      </c>
      <c r="W33" s="112"/>
      <c r="X33" s="111">
        <v>72</v>
      </c>
      <c r="Y33" s="112"/>
      <c r="Z33" s="111">
        <v>72</v>
      </c>
      <c r="AA33" s="112"/>
      <c r="AB33" s="111">
        <v>72</v>
      </c>
      <c r="AC33" s="112"/>
      <c r="AD33" s="111">
        <v>74</v>
      </c>
      <c r="AE33" s="112"/>
      <c r="AF33" s="111">
        <v>77.5</v>
      </c>
      <c r="AG33" s="112"/>
      <c r="AH33" s="111">
        <v>79</v>
      </c>
      <c r="AI33" s="112"/>
      <c r="AJ33" s="111">
        <v>86</v>
      </c>
      <c r="AK33" s="112"/>
      <c r="AL33" s="111">
        <v>87</v>
      </c>
      <c r="AM33" s="112"/>
      <c r="AN33" s="111">
        <v>90</v>
      </c>
      <c r="AO33" s="112"/>
      <c r="AP33" s="111" t="s">
        <v>8</v>
      </c>
      <c r="AQ33" s="112"/>
    </row>
    <row r="34" spans="1:47" x14ac:dyDescent="0.2">
      <c r="B34" s="106" t="s">
        <v>10</v>
      </c>
      <c r="C34" s="106" t="s">
        <v>7</v>
      </c>
      <c r="D34" s="107" t="s">
        <v>8</v>
      </c>
      <c r="E34" s="108"/>
      <c r="F34" s="107" t="s">
        <v>8</v>
      </c>
      <c r="G34" s="108"/>
      <c r="H34" s="107" t="s">
        <v>8</v>
      </c>
      <c r="I34" s="108"/>
      <c r="J34" s="107" t="s">
        <v>8</v>
      </c>
      <c r="K34" s="108"/>
      <c r="L34" s="107" t="s">
        <v>8</v>
      </c>
      <c r="M34" s="108"/>
      <c r="N34" s="107">
        <v>100</v>
      </c>
      <c r="O34" s="108"/>
      <c r="P34" s="107">
        <v>100</v>
      </c>
      <c r="Q34" s="108"/>
      <c r="R34" s="107">
        <v>100</v>
      </c>
      <c r="S34" s="108"/>
      <c r="T34" s="107">
        <v>100</v>
      </c>
      <c r="U34" s="108"/>
      <c r="V34" s="107">
        <v>100</v>
      </c>
      <c r="W34" s="108"/>
      <c r="X34" s="107">
        <v>100</v>
      </c>
      <c r="Y34" s="108"/>
      <c r="Z34" s="107">
        <v>100</v>
      </c>
      <c r="AA34" s="108"/>
      <c r="AB34" s="107">
        <v>100</v>
      </c>
      <c r="AC34" s="108"/>
      <c r="AD34" s="107">
        <v>100</v>
      </c>
      <c r="AE34" s="108"/>
      <c r="AF34" s="107">
        <v>100</v>
      </c>
      <c r="AG34" s="108"/>
      <c r="AH34" s="107">
        <v>100</v>
      </c>
      <c r="AI34" s="108"/>
      <c r="AJ34" s="107">
        <v>100</v>
      </c>
      <c r="AK34" s="108"/>
      <c r="AL34" s="107">
        <v>100</v>
      </c>
      <c r="AM34" s="108"/>
      <c r="AN34" s="107">
        <v>100</v>
      </c>
      <c r="AO34" s="108"/>
      <c r="AP34" s="107" t="s">
        <v>8</v>
      </c>
      <c r="AQ34" s="108"/>
    </row>
    <row r="35" spans="1:47" x14ac:dyDescent="0.2">
      <c r="B35" s="106" t="s">
        <v>11</v>
      </c>
      <c r="C35" s="106" t="s">
        <v>7</v>
      </c>
      <c r="D35" s="107" t="s">
        <v>8</v>
      </c>
      <c r="E35" s="108"/>
      <c r="F35" s="107" t="s">
        <v>8</v>
      </c>
      <c r="G35" s="108"/>
      <c r="H35" s="107" t="s">
        <v>8</v>
      </c>
      <c r="I35" s="108"/>
      <c r="J35" s="107" t="s">
        <v>8</v>
      </c>
      <c r="K35" s="108"/>
      <c r="L35" s="107" t="s">
        <v>8</v>
      </c>
      <c r="M35" s="108"/>
      <c r="N35" s="107" t="s">
        <v>8</v>
      </c>
      <c r="O35" s="108"/>
      <c r="P35" s="107" t="s">
        <v>8</v>
      </c>
      <c r="Q35" s="108"/>
      <c r="R35" s="107">
        <v>42.5</v>
      </c>
      <c r="S35" s="108"/>
      <c r="T35" s="107" t="s">
        <v>8</v>
      </c>
      <c r="U35" s="108"/>
      <c r="V35" s="107" t="s">
        <v>8</v>
      </c>
      <c r="W35" s="108"/>
      <c r="X35" s="107" t="s">
        <v>8</v>
      </c>
      <c r="Y35" s="108"/>
      <c r="Z35" s="107" t="s">
        <v>8</v>
      </c>
      <c r="AA35" s="108"/>
      <c r="AB35" s="107" t="s">
        <v>8</v>
      </c>
      <c r="AC35" s="108"/>
      <c r="AD35" s="107" t="s">
        <v>8</v>
      </c>
      <c r="AE35" s="108"/>
      <c r="AF35" s="107" t="s">
        <v>8</v>
      </c>
      <c r="AG35" s="108"/>
      <c r="AH35" s="107" t="s">
        <v>8</v>
      </c>
      <c r="AI35" s="108"/>
      <c r="AJ35" s="107">
        <v>50.209999084472656</v>
      </c>
      <c r="AK35" s="108"/>
      <c r="AL35" s="107" t="s">
        <v>8</v>
      </c>
      <c r="AM35" s="108"/>
      <c r="AN35" s="107" t="s">
        <v>8</v>
      </c>
      <c r="AO35" s="108"/>
      <c r="AP35" s="107" t="s">
        <v>8</v>
      </c>
      <c r="AQ35" s="108"/>
    </row>
    <row r="36" spans="1:47" x14ac:dyDescent="0.2">
      <c r="B36" s="106" t="s">
        <v>12</v>
      </c>
      <c r="C36" s="106" t="s">
        <v>7</v>
      </c>
      <c r="D36" s="107">
        <v>62.599998474121094</v>
      </c>
      <c r="E36" s="108"/>
      <c r="F36" s="107">
        <v>64.099998474121094</v>
      </c>
      <c r="G36" s="108"/>
      <c r="H36" s="107" t="s">
        <v>8</v>
      </c>
      <c r="I36" s="108"/>
      <c r="J36" s="107" t="s">
        <v>8</v>
      </c>
      <c r="K36" s="108"/>
      <c r="L36" s="107" t="s">
        <v>8</v>
      </c>
      <c r="M36" s="108"/>
      <c r="N36" s="107" t="s">
        <v>8</v>
      </c>
      <c r="O36" s="108"/>
      <c r="P36" s="107">
        <v>63.299999237060547</v>
      </c>
      <c r="Q36" s="108"/>
      <c r="R36" s="107">
        <v>62.799999237060547</v>
      </c>
      <c r="S36" s="108"/>
      <c r="T36" s="107">
        <v>58.799999237060547</v>
      </c>
      <c r="U36" s="108"/>
      <c r="V36" s="107">
        <v>60.200000762939453</v>
      </c>
      <c r="W36" s="108"/>
      <c r="X36" s="107">
        <v>61.599998474121094</v>
      </c>
      <c r="Y36" s="108"/>
      <c r="Z36" s="107">
        <v>65.099998474121094</v>
      </c>
      <c r="AA36" s="108"/>
      <c r="AB36" s="107">
        <v>66.099998474121094</v>
      </c>
      <c r="AC36" s="108"/>
      <c r="AD36" s="107">
        <v>67</v>
      </c>
      <c r="AE36" s="108"/>
      <c r="AF36" s="107">
        <v>66.800003051757813</v>
      </c>
      <c r="AG36" s="108"/>
      <c r="AH36" s="107">
        <v>67</v>
      </c>
      <c r="AI36" s="108"/>
      <c r="AJ36" s="107">
        <v>69.199996948242188</v>
      </c>
      <c r="AK36" s="108"/>
      <c r="AL36" s="107">
        <v>69.599998474121094</v>
      </c>
      <c r="AM36" s="108"/>
      <c r="AN36" s="107">
        <v>68</v>
      </c>
      <c r="AO36" s="108"/>
      <c r="AP36" s="107" t="s">
        <v>8</v>
      </c>
      <c r="AQ36" s="108"/>
    </row>
    <row r="37" spans="1:47" x14ac:dyDescent="0.2">
      <c r="B37" s="113" t="s">
        <v>13</v>
      </c>
      <c r="C37" s="113" t="s">
        <v>14</v>
      </c>
      <c r="D37" s="114" t="s">
        <v>8</v>
      </c>
      <c r="E37" s="115"/>
      <c r="F37" s="114" t="s">
        <v>8</v>
      </c>
      <c r="G37" s="115"/>
      <c r="H37" s="114" t="s">
        <v>8</v>
      </c>
      <c r="I37" s="115"/>
      <c r="J37" s="114" t="s">
        <v>8</v>
      </c>
      <c r="K37" s="115"/>
      <c r="L37" s="114" t="s">
        <v>8</v>
      </c>
      <c r="M37" s="115"/>
      <c r="N37" s="114" t="s">
        <v>8</v>
      </c>
      <c r="O37" s="115"/>
      <c r="P37" s="114" t="s">
        <v>8</v>
      </c>
      <c r="Q37" s="115"/>
      <c r="R37" s="114">
        <v>90</v>
      </c>
      <c r="S37" s="115"/>
      <c r="T37" s="114" t="s">
        <v>8</v>
      </c>
      <c r="U37" s="115"/>
      <c r="V37" s="114" t="s">
        <v>8</v>
      </c>
      <c r="W37" s="115"/>
      <c r="X37" s="114">
        <v>87</v>
      </c>
      <c r="Y37" s="115"/>
      <c r="Z37" s="114" t="s">
        <v>8</v>
      </c>
      <c r="AA37" s="115"/>
      <c r="AB37" s="114" t="s">
        <v>8</v>
      </c>
      <c r="AC37" s="115"/>
      <c r="AD37" s="114" t="s">
        <v>8</v>
      </c>
      <c r="AE37" s="115"/>
      <c r="AF37" s="114" t="s">
        <v>8</v>
      </c>
      <c r="AG37" s="115"/>
      <c r="AH37" s="114" t="s">
        <v>8</v>
      </c>
      <c r="AI37" s="115"/>
      <c r="AJ37" s="114" t="s">
        <v>8</v>
      </c>
      <c r="AK37" s="115"/>
      <c r="AL37" s="114" t="s">
        <v>8</v>
      </c>
      <c r="AM37" s="115"/>
      <c r="AN37" s="114" t="s">
        <v>8</v>
      </c>
      <c r="AO37" s="115"/>
      <c r="AP37" s="114" t="s">
        <v>8</v>
      </c>
      <c r="AQ37" s="115"/>
    </row>
    <row r="38" spans="1:47" x14ac:dyDescent="0.2">
      <c r="B38" s="113" t="s">
        <v>15</v>
      </c>
      <c r="C38" s="113" t="s">
        <v>14</v>
      </c>
      <c r="D38" s="114">
        <v>72</v>
      </c>
      <c r="E38" s="115"/>
      <c r="F38" s="114">
        <v>75.699996948242188</v>
      </c>
      <c r="G38" s="115">
        <v>1</v>
      </c>
      <c r="H38" s="114" t="s">
        <v>8</v>
      </c>
      <c r="I38" s="115"/>
      <c r="J38" s="114" t="s">
        <v>8</v>
      </c>
      <c r="K38" s="115"/>
      <c r="L38" s="114">
        <v>80.900001525878906</v>
      </c>
      <c r="M38" s="115">
        <v>1</v>
      </c>
      <c r="N38" s="114" t="s">
        <v>8</v>
      </c>
      <c r="O38" s="115"/>
      <c r="P38" s="114">
        <v>85.400001525878906</v>
      </c>
      <c r="Q38" s="115"/>
      <c r="R38" s="114">
        <v>86</v>
      </c>
      <c r="S38" s="115"/>
      <c r="T38" s="114">
        <v>86</v>
      </c>
      <c r="U38" s="115"/>
      <c r="V38" s="114">
        <v>88.900001525878906</v>
      </c>
      <c r="W38" s="115">
        <v>1</v>
      </c>
      <c r="X38" s="114">
        <v>88.900001525878906</v>
      </c>
      <c r="Y38" s="115">
        <v>1</v>
      </c>
      <c r="Z38" s="114" t="s">
        <v>8</v>
      </c>
      <c r="AA38" s="115"/>
      <c r="AB38" s="114">
        <v>91.80999755859375</v>
      </c>
      <c r="AC38" s="115">
        <v>1</v>
      </c>
      <c r="AD38" s="114" t="s">
        <v>8</v>
      </c>
      <c r="AE38" s="115"/>
      <c r="AF38" s="114">
        <v>92.720001220703125</v>
      </c>
      <c r="AG38" s="115">
        <v>1</v>
      </c>
      <c r="AH38" s="114" t="s">
        <v>8</v>
      </c>
      <c r="AI38" s="115"/>
      <c r="AJ38" s="114">
        <v>93.900001525878906</v>
      </c>
      <c r="AK38" s="115"/>
      <c r="AL38" s="114" t="s">
        <v>8</v>
      </c>
      <c r="AM38" s="115"/>
      <c r="AN38" s="114">
        <v>94.5</v>
      </c>
      <c r="AO38" s="115"/>
      <c r="AP38" s="114" t="s">
        <v>8</v>
      </c>
      <c r="AQ38" s="115"/>
    </row>
    <row r="39" spans="1:47" s="109" customFormat="1" x14ac:dyDescent="0.2">
      <c r="B39" s="116" t="s">
        <v>16</v>
      </c>
      <c r="C39" s="116" t="s">
        <v>7</v>
      </c>
      <c r="D39" s="117" t="s">
        <v>8</v>
      </c>
      <c r="E39" s="118"/>
      <c r="F39" s="117" t="s">
        <v>8</v>
      </c>
      <c r="G39" s="118"/>
      <c r="H39" s="117" t="s">
        <v>8</v>
      </c>
      <c r="I39" s="118"/>
      <c r="J39" s="117" t="s">
        <v>8</v>
      </c>
      <c r="K39" s="118"/>
      <c r="L39" s="117" t="s">
        <v>8</v>
      </c>
      <c r="M39" s="118"/>
      <c r="N39" s="117" t="s">
        <v>8</v>
      </c>
      <c r="O39" s="118"/>
      <c r="P39" s="117" t="s">
        <v>8</v>
      </c>
      <c r="Q39" s="118"/>
      <c r="R39" s="117" t="s">
        <v>8</v>
      </c>
      <c r="S39" s="118"/>
      <c r="T39" s="117" t="s">
        <v>8</v>
      </c>
      <c r="U39" s="118"/>
      <c r="V39" s="117">
        <v>30</v>
      </c>
      <c r="W39" s="118"/>
      <c r="X39" s="117">
        <v>30</v>
      </c>
      <c r="Y39" s="118"/>
      <c r="Z39" s="117">
        <v>30.200000762939453</v>
      </c>
      <c r="AA39" s="118"/>
      <c r="AB39" s="117">
        <v>30.200000762939453</v>
      </c>
      <c r="AC39" s="118"/>
      <c r="AD39" s="117">
        <v>30.799999237060547</v>
      </c>
      <c r="AE39" s="118"/>
      <c r="AF39" s="117">
        <v>30.799999237060547</v>
      </c>
      <c r="AG39" s="118"/>
      <c r="AH39" s="117">
        <v>31.299999237060547</v>
      </c>
      <c r="AI39" s="118"/>
      <c r="AJ39" s="117">
        <v>31.299999237060547</v>
      </c>
      <c r="AK39" s="118"/>
      <c r="AL39" s="117">
        <v>31.5</v>
      </c>
      <c r="AM39" s="118"/>
      <c r="AN39" s="117">
        <v>32.099998474121094</v>
      </c>
      <c r="AO39" s="118"/>
      <c r="AP39" s="117" t="s">
        <v>8</v>
      </c>
      <c r="AQ39" s="118"/>
    </row>
    <row r="40" spans="1:47" x14ac:dyDescent="0.2">
      <c r="B40" s="113" t="s">
        <v>17</v>
      </c>
      <c r="C40" s="113" t="s">
        <v>7</v>
      </c>
      <c r="D40" s="114">
        <v>58</v>
      </c>
      <c r="E40" s="115"/>
      <c r="F40" s="114">
        <v>64</v>
      </c>
      <c r="G40" s="115"/>
      <c r="H40" s="114">
        <v>65</v>
      </c>
      <c r="I40" s="115"/>
      <c r="J40" s="114">
        <v>66</v>
      </c>
      <c r="K40" s="115"/>
      <c r="L40" s="114">
        <v>69</v>
      </c>
      <c r="M40" s="115"/>
      <c r="N40" s="114">
        <v>71</v>
      </c>
      <c r="O40" s="115"/>
      <c r="P40" s="114">
        <v>74</v>
      </c>
      <c r="Q40" s="115"/>
      <c r="R40" s="114">
        <v>75</v>
      </c>
      <c r="S40" s="115"/>
      <c r="T40" s="114">
        <v>77</v>
      </c>
      <c r="U40" s="115"/>
      <c r="V40" s="114">
        <v>79</v>
      </c>
      <c r="W40" s="115"/>
      <c r="X40" s="114">
        <v>83</v>
      </c>
      <c r="Y40" s="115"/>
      <c r="Z40" s="114">
        <v>86</v>
      </c>
      <c r="AA40" s="115"/>
      <c r="AB40" s="114">
        <v>87</v>
      </c>
      <c r="AC40" s="115"/>
      <c r="AD40" s="114">
        <v>88</v>
      </c>
      <c r="AE40" s="115"/>
      <c r="AF40" s="114" t="s">
        <v>8</v>
      </c>
      <c r="AG40" s="115"/>
      <c r="AH40" s="114" t="s">
        <v>8</v>
      </c>
      <c r="AI40" s="115"/>
      <c r="AJ40" s="114" t="s">
        <v>8</v>
      </c>
      <c r="AK40" s="115"/>
      <c r="AL40" s="114" t="s">
        <v>8</v>
      </c>
      <c r="AM40" s="115"/>
      <c r="AN40" s="114" t="s">
        <v>8</v>
      </c>
      <c r="AO40" s="115"/>
      <c r="AP40" s="114" t="s">
        <v>8</v>
      </c>
      <c r="AQ40" s="115"/>
    </row>
    <row r="41" spans="1:47" x14ac:dyDescent="0.2">
      <c r="B41" s="113" t="s">
        <v>18</v>
      </c>
      <c r="C41" s="113" t="s">
        <v>7</v>
      </c>
      <c r="D41" s="114" t="s">
        <v>8</v>
      </c>
      <c r="E41" s="115"/>
      <c r="F41" s="114" t="s">
        <v>8</v>
      </c>
      <c r="G41" s="115"/>
      <c r="H41" s="114">
        <v>94.099998474121094</v>
      </c>
      <c r="I41" s="115">
        <v>2</v>
      </c>
      <c r="J41" s="114">
        <v>90.199996948242188</v>
      </c>
      <c r="K41" s="115">
        <v>2</v>
      </c>
      <c r="L41" s="114">
        <v>91</v>
      </c>
      <c r="M41" s="115">
        <v>2</v>
      </c>
      <c r="N41" s="114">
        <v>92.900001525878906</v>
      </c>
      <c r="O41" s="115">
        <v>2</v>
      </c>
      <c r="P41" s="114">
        <v>90.099998474121094</v>
      </c>
      <c r="Q41" s="115">
        <v>2</v>
      </c>
      <c r="R41" s="114">
        <v>90.099998474121094</v>
      </c>
      <c r="S41" s="115">
        <v>2</v>
      </c>
      <c r="T41" s="114">
        <v>94</v>
      </c>
      <c r="U41" s="115">
        <v>2</v>
      </c>
      <c r="V41" s="114">
        <v>92.800003051757813</v>
      </c>
      <c r="W41" s="115">
        <v>2</v>
      </c>
      <c r="X41" s="114">
        <v>90.800003051757812</v>
      </c>
      <c r="Y41" s="115">
        <v>2</v>
      </c>
      <c r="Z41" s="114">
        <v>98.300003051757813</v>
      </c>
      <c r="AA41" s="115">
        <v>2</v>
      </c>
      <c r="AB41" s="114">
        <v>96.099998474121094</v>
      </c>
      <c r="AC41" s="115">
        <v>2</v>
      </c>
      <c r="AD41" s="114">
        <v>94.900001525878906</v>
      </c>
      <c r="AE41" s="115">
        <v>2</v>
      </c>
      <c r="AF41" s="114" t="s">
        <v>8</v>
      </c>
      <c r="AG41" s="115"/>
      <c r="AH41" s="114" t="s">
        <v>8</v>
      </c>
      <c r="AI41" s="115"/>
      <c r="AJ41" s="114" t="s">
        <v>8</v>
      </c>
      <c r="AK41" s="115"/>
      <c r="AL41" s="114" t="s">
        <v>8</v>
      </c>
      <c r="AM41" s="115"/>
      <c r="AN41" s="114" t="s">
        <v>8</v>
      </c>
      <c r="AO41" s="115"/>
      <c r="AP41" s="114" t="s">
        <v>8</v>
      </c>
      <c r="AQ41" s="115"/>
    </row>
    <row r="42" spans="1:47" s="109" customFormat="1" x14ac:dyDescent="0.2">
      <c r="A42" s="1"/>
      <c r="B42" s="110" t="s">
        <v>19</v>
      </c>
      <c r="C42" s="110" t="s">
        <v>14</v>
      </c>
      <c r="D42" s="111" t="s">
        <v>8</v>
      </c>
      <c r="E42" s="108"/>
      <c r="F42" s="111">
        <v>81.080001831054687</v>
      </c>
      <c r="G42" s="108">
        <v>1</v>
      </c>
      <c r="H42" s="111">
        <v>81.139999389648438</v>
      </c>
      <c r="I42" s="108"/>
      <c r="J42" s="111">
        <v>81.199996948242188</v>
      </c>
      <c r="K42" s="108">
        <v>1</v>
      </c>
      <c r="L42" s="111">
        <v>81.089996337890625</v>
      </c>
      <c r="M42" s="108">
        <v>1</v>
      </c>
      <c r="N42" s="111">
        <v>81.30999755859375</v>
      </c>
      <c r="O42" s="108">
        <v>1</v>
      </c>
      <c r="P42" s="111">
        <v>79.143898010253906</v>
      </c>
      <c r="Q42" s="108">
        <v>1</v>
      </c>
      <c r="R42" s="111">
        <v>79.848098754882813</v>
      </c>
      <c r="S42" s="108">
        <v>1</v>
      </c>
      <c r="T42" s="111">
        <v>79.801300048828125</v>
      </c>
      <c r="U42" s="108">
        <v>1</v>
      </c>
      <c r="V42" s="111">
        <v>81.89129638671875</v>
      </c>
      <c r="W42" s="108">
        <v>1</v>
      </c>
      <c r="X42" s="111">
        <v>83.482398986816406</v>
      </c>
      <c r="Y42" s="108">
        <v>1</v>
      </c>
      <c r="Z42" s="111">
        <v>84.004600524902344</v>
      </c>
      <c r="AA42" s="108">
        <v>1</v>
      </c>
      <c r="AB42" s="111">
        <v>85.31500244140625</v>
      </c>
      <c r="AC42" s="108">
        <v>1</v>
      </c>
      <c r="AD42" s="111">
        <v>87.422096252441406</v>
      </c>
      <c r="AE42" s="108">
        <v>1</v>
      </c>
      <c r="AF42" s="111">
        <v>88.200202941894531</v>
      </c>
      <c r="AG42" s="108">
        <v>1</v>
      </c>
      <c r="AH42" s="111">
        <v>88.377998352050781</v>
      </c>
      <c r="AI42" s="108">
        <v>1</v>
      </c>
      <c r="AJ42" s="111" t="s">
        <v>8</v>
      </c>
      <c r="AK42" s="108"/>
      <c r="AL42" s="111" t="s">
        <v>8</v>
      </c>
      <c r="AM42" s="108"/>
      <c r="AN42" s="111" t="s">
        <v>8</v>
      </c>
      <c r="AO42" s="108"/>
      <c r="AP42" s="111" t="s">
        <v>8</v>
      </c>
      <c r="AQ42" s="108"/>
    </row>
    <row r="43" spans="1:47" x14ac:dyDescent="0.2">
      <c r="B43" s="106" t="s">
        <v>20</v>
      </c>
      <c r="C43" s="106" t="s">
        <v>7</v>
      </c>
      <c r="D43" s="107" t="s">
        <v>8</v>
      </c>
      <c r="E43" s="112"/>
      <c r="F43" s="107" t="s">
        <v>8</v>
      </c>
      <c r="G43" s="112"/>
      <c r="H43" s="107" t="s">
        <v>8</v>
      </c>
      <c r="I43" s="112"/>
      <c r="J43" s="107" t="s">
        <v>8</v>
      </c>
      <c r="K43" s="112"/>
      <c r="L43" s="107" t="s">
        <v>8</v>
      </c>
      <c r="M43" s="112"/>
      <c r="N43" s="107" t="s">
        <v>8</v>
      </c>
      <c r="O43" s="112"/>
      <c r="P43" s="107">
        <v>15.100000381469727</v>
      </c>
      <c r="Q43" s="112"/>
      <c r="R43" s="107" t="s">
        <v>8</v>
      </c>
      <c r="S43" s="112"/>
      <c r="T43" s="107" t="s">
        <v>8</v>
      </c>
      <c r="U43" s="112"/>
      <c r="V43" s="107" t="s">
        <v>8</v>
      </c>
      <c r="W43" s="112"/>
      <c r="X43" s="107" t="s">
        <v>8</v>
      </c>
      <c r="Y43" s="112"/>
      <c r="Z43" s="107" t="s">
        <v>8</v>
      </c>
      <c r="AA43" s="112"/>
      <c r="AB43" s="107" t="s">
        <v>8</v>
      </c>
      <c r="AC43" s="112"/>
      <c r="AD43" s="107" t="s">
        <v>8</v>
      </c>
      <c r="AE43" s="112"/>
      <c r="AF43" s="107" t="s">
        <v>8</v>
      </c>
      <c r="AG43" s="112"/>
      <c r="AH43" s="107" t="s">
        <v>8</v>
      </c>
      <c r="AI43" s="112"/>
      <c r="AJ43" s="107">
        <v>60.373001098632813</v>
      </c>
      <c r="AK43" s="112"/>
      <c r="AL43" s="107" t="s">
        <v>8</v>
      </c>
      <c r="AM43" s="112"/>
      <c r="AN43" s="107" t="s">
        <v>8</v>
      </c>
      <c r="AO43" s="112"/>
      <c r="AP43" s="107" t="s">
        <v>8</v>
      </c>
      <c r="AQ43" s="112"/>
    </row>
    <row r="44" spans="1:47" ht="13.5" customHeight="1" x14ac:dyDescent="0.2">
      <c r="B44" s="106" t="s">
        <v>21</v>
      </c>
      <c r="C44" s="106" t="s">
        <v>7</v>
      </c>
      <c r="D44" s="107" t="s">
        <v>8</v>
      </c>
      <c r="E44" s="108"/>
      <c r="F44" s="107" t="s">
        <v>8</v>
      </c>
      <c r="G44" s="108"/>
      <c r="H44" s="107" t="s">
        <v>8</v>
      </c>
      <c r="I44" s="108"/>
      <c r="J44" s="107" t="s">
        <v>8</v>
      </c>
      <c r="K44" s="108"/>
      <c r="L44" s="107" t="s">
        <v>8</v>
      </c>
      <c r="M44" s="108"/>
      <c r="N44" s="107" t="s">
        <v>8</v>
      </c>
      <c r="O44" s="108"/>
      <c r="P44" s="107" t="s">
        <v>8</v>
      </c>
      <c r="Q44" s="108"/>
      <c r="R44" s="107" t="s">
        <v>8</v>
      </c>
      <c r="S44" s="108"/>
      <c r="T44" s="107" t="s">
        <v>8</v>
      </c>
      <c r="U44" s="108"/>
      <c r="V44" s="107" t="s">
        <v>8</v>
      </c>
      <c r="W44" s="108"/>
      <c r="X44" s="107" t="s">
        <v>8</v>
      </c>
      <c r="Y44" s="108"/>
      <c r="Z44" s="107">
        <v>5</v>
      </c>
      <c r="AA44" s="108"/>
      <c r="AB44" s="107">
        <v>5</v>
      </c>
      <c r="AC44" s="108"/>
      <c r="AD44" s="107">
        <v>5</v>
      </c>
      <c r="AE44" s="108"/>
      <c r="AF44" s="107">
        <v>5</v>
      </c>
      <c r="AG44" s="108"/>
      <c r="AH44" s="107">
        <v>5</v>
      </c>
      <c r="AI44" s="108"/>
      <c r="AJ44" s="107" t="s">
        <v>8</v>
      </c>
      <c r="AK44" s="108"/>
      <c r="AL44" s="107" t="s">
        <v>8</v>
      </c>
      <c r="AM44" s="108"/>
      <c r="AN44" s="107" t="s">
        <v>8</v>
      </c>
      <c r="AO44" s="108"/>
      <c r="AP44" s="107" t="s">
        <v>8</v>
      </c>
      <c r="AQ44" s="108"/>
    </row>
    <row r="45" spans="1:47" ht="22.5" x14ac:dyDescent="0.2">
      <c r="B45" s="106" t="s">
        <v>22</v>
      </c>
      <c r="C45" s="106" t="s">
        <v>7</v>
      </c>
      <c r="D45" s="107" t="s">
        <v>8</v>
      </c>
      <c r="E45" s="108"/>
      <c r="F45" s="107" t="s">
        <v>8</v>
      </c>
      <c r="G45" s="108"/>
      <c r="H45" s="107">
        <v>25.335105895996094</v>
      </c>
      <c r="I45" s="108"/>
      <c r="J45" s="107">
        <v>28.573474884033203</v>
      </c>
      <c r="K45" s="108"/>
      <c r="L45" s="107">
        <v>34.476772308349609</v>
      </c>
      <c r="M45" s="108"/>
      <c r="N45" s="107">
        <v>32.473983764648438</v>
      </c>
      <c r="O45" s="108"/>
      <c r="P45" s="107">
        <v>34.587787628173828</v>
      </c>
      <c r="Q45" s="108"/>
      <c r="R45" s="107">
        <v>31.056406021118164</v>
      </c>
      <c r="S45" s="108"/>
      <c r="T45" s="107">
        <v>30.899999618530273</v>
      </c>
      <c r="U45" s="108"/>
      <c r="V45" s="107">
        <v>31.361846923828125</v>
      </c>
      <c r="W45" s="108">
        <v>3</v>
      </c>
      <c r="X45" s="107" t="s">
        <v>8</v>
      </c>
      <c r="Y45" s="108"/>
      <c r="Z45" s="107">
        <v>36.400001525878906</v>
      </c>
      <c r="AA45" s="108"/>
      <c r="AB45" s="107">
        <v>31.916025161743164</v>
      </c>
      <c r="AC45" s="108"/>
      <c r="AD45" s="107">
        <v>37.738460540771484</v>
      </c>
      <c r="AE45" s="108"/>
      <c r="AF45" s="107">
        <v>45.060916900634766</v>
      </c>
      <c r="AG45" s="108"/>
      <c r="AH45" s="107">
        <v>41.792503356933594</v>
      </c>
      <c r="AI45" s="108"/>
      <c r="AJ45" s="107" t="s">
        <v>8</v>
      </c>
      <c r="AK45" s="108"/>
      <c r="AL45" s="107">
        <v>48.106975555419922</v>
      </c>
      <c r="AM45" s="108"/>
      <c r="AN45" s="107">
        <v>67.80999755859375</v>
      </c>
      <c r="AO45" s="108"/>
      <c r="AP45" s="107" t="s">
        <v>8</v>
      </c>
      <c r="AQ45" s="108"/>
    </row>
    <row r="46" spans="1:47" ht="13.5" customHeight="1" x14ac:dyDescent="0.2">
      <c r="B46" s="106" t="s">
        <v>23</v>
      </c>
      <c r="C46" s="106" t="s">
        <v>7</v>
      </c>
      <c r="D46" s="107">
        <v>38</v>
      </c>
      <c r="E46" s="108"/>
      <c r="F46" s="107" t="s">
        <v>8</v>
      </c>
      <c r="G46" s="108"/>
      <c r="H46" s="107" t="s">
        <v>8</v>
      </c>
      <c r="I46" s="108"/>
      <c r="J46" s="107" t="s">
        <v>8</v>
      </c>
      <c r="K46" s="108"/>
      <c r="L46" s="107" t="s">
        <v>8</v>
      </c>
      <c r="M46" s="108"/>
      <c r="N46" s="107" t="s">
        <v>8</v>
      </c>
      <c r="O46" s="108"/>
      <c r="P46" s="107" t="s">
        <v>8</v>
      </c>
      <c r="Q46" s="108"/>
      <c r="R46" s="107">
        <v>24.25</v>
      </c>
      <c r="S46" s="108"/>
      <c r="T46" s="107">
        <v>25.149999618530273</v>
      </c>
      <c r="U46" s="108"/>
      <c r="V46" s="107">
        <v>26.059999465942383</v>
      </c>
      <c r="W46" s="108"/>
      <c r="X46" s="107">
        <v>27.299999237060547</v>
      </c>
      <c r="Y46" s="108"/>
      <c r="Z46" s="107">
        <v>27.889999389648438</v>
      </c>
      <c r="AA46" s="108"/>
      <c r="AB46" s="107">
        <v>28.569999694824219</v>
      </c>
      <c r="AC46" s="108"/>
      <c r="AD46" s="107">
        <v>29.030000686645508</v>
      </c>
      <c r="AE46" s="108"/>
      <c r="AF46" s="107">
        <v>30.770000457763672</v>
      </c>
      <c r="AG46" s="108"/>
      <c r="AH46" s="107">
        <v>31.790000915527344</v>
      </c>
      <c r="AI46" s="108"/>
      <c r="AJ46" s="107">
        <v>32.380001068115234</v>
      </c>
      <c r="AK46" s="108"/>
      <c r="AL46" s="107">
        <v>33.299999237060547</v>
      </c>
      <c r="AM46" s="108"/>
      <c r="AN46" s="107">
        <v>34.229999542236328</v>
      </c>
      <c r="AO46" s="108"/>
      <c r="AP46" s="107" t="s">
        <v>8</v>
      </c>
      <c r="AQ46" s="108"/>
    </row>
    <row r="47" spans="1:47" x14ac:dyDescent="0.2">
      <c r="B47" s="113" t="s">
        <v>24</v>
      </c>
      <c r="C47" s="113" t="s">
        <v>7</v>
      </c>
      <c r="D47" s="114" t="s">
        <v>8</v>
      </c>
      <c r="E47" s="115"/>
      <c r="F47" s="114" t="s">
        <v>8</v>
      </c>
      <c r="G47" s="115"/>
      <c r="H47" s="114" t="s">
        <v>8</v>
      </c>
      <c r="I47" s="115"/>
      <c r="J47" s="114" t="s">
        <v>8</v>
      </c>
      <c r="K47" s="115"/>
      <c r="L47" s="114" t="s">
        <v>8</v>
      </c>
      <c r="M47" s="115"/>
      <c r="N47" s="114" t="s">
        <v>8</v>
      </c>
      <c r="O47" s="115"/>
      <c r="P47" s="114" t="s">
        <v>8</v>
      </c>
      <c r="Q47" s="115"/>
      <c r="R47" s="114">
        <v>24.5</v>
      </c>
      <c r="S47" s="115"/>
      <c r="T47" s="114" t="s">
        <v>8</v>
      </c>
      <c r="U47" s="115"/>
      <c r="V47" s="114" t="s">
        <v>8</v>
      </c>
      <c r="W47" s="115"/>
      <c r="X47" s="114" t="s">
        <v>8</v>
      </c>
      <c r="Y47" s="115"/>
      <c r="Z47" s="114" t="s">
        <v>8</v>
      </c>
      <c r="AA47" s="115"/>
      <c r="AB47" s="114" t="s">
        <v>8</v>
      </c>
      <c r="AC47" s="115"/>
      <c r="AD47" s="114" t="s">
        <v>8</v>
      </c>
      <c r="AE47" s="115"/>
      <c r="AF47" s="114" t="s">
        <v>8</v>
      </c>
      <c r="AG47" s="115"/>
      <c r="AH47" s="114" t="s">
        <v>8</v>
      </c>
      <c r="AI47" s="115"/>
      <c r="AJ47" s="114" t="s">
        <v>8</v>
      </c>
      <c r="AK47" s="115"/>
      <c r="AL47" s="114" t="s">
        <v>8</v>
      </c>
      <c r="AM47" s="115"/>
      <c r="AN47" s="114" t="s">
        <v>8</v>
      </c>
      <c r="AO47" s="115"/>
      <c r="AP47" s="114" t="s">
        <v>8</v>
      </c>
      <c r="AQ47" s="115"/>
      <c r="AU47" s="3"/>
    </row>
    <row r="48" spans="1:47" x14ac:dyDescent="0.2">
      <c r="B48" s="113" t="s">
        <v>25</v>
      </c>
      <c r="C48" s="113" t="s">
        <v>26</v>
      </c>
      <c r="D48" s="114" t="s">
        <v>8</v>
      </c>
      <c r="E48" s="115"/>
      <c r="F48" s="114">
        <v>67</v>
      </c>
      <c r="G48" s="115"/>
      <c r="H48" s="114">
        <v>67</v>
      </c>
      <c r="I48" s="115"/>
      <c r="J48" s="114">
        <v>67</v>
      </c>
      <c r="K48" s="115"/>
      <c r="L48" s="114">
        <v>67</v>
      </c>
      <c r="M48" s="115"/>
      <c r="N48" s="114">
        <v>67</v>
      </c>
      <c r="O48" s="115"/>
      <c r="P48" s="114">
        <v>66.699996948242187</v>
      </c>
      <c r="Q48" s="115"/>
      <c r="R48" s="114">
        <v>67.900001525878906</v>
      </c>
      <c r="S48" s="115"/>
      <c r="T48" s="114">
        <v>68.400001525878906</v>
      </c>
      <c r="U48" s="115"/>
      <c r="V48" s="114">
        <v>68.599998474121094</v>
      </c>
      <c r="W48" s="115"/>
      <c r="X48" s="114">
        <v>68.699996948242188</v>
      </c>
      <c r="Y48" s="115"/>
      <c r="Z48" s="114">
        <v>69.019996643066406</v>
      </c>
      <c r="AA48" s="115"/>
      <c r="AB48" s="114">
        <v>69.400001525878906</v>
      </c>
      <c r="AC48" s="115"/>
      <c r="AD48" s="114">
        <v>69.660003662109375</v>
      </c>
      <c r="AE48" s="115"/>
      <c r="AF48" s="114">
        <v>69.959999084472656</v>
      </c>
      <c r="AG48" s="115"/>
      <c r="AH48" s="114">
        <v>70.400001525878906</v>
      </c>
      <c r="AI48" s="115"/>
      <c r="AJ48" s="114">
        <v>70.620002746582031</v>
      </c>
      <c r="AK48" s="115"/>
      <c r="AL48" s="114">
        <v>74.089996337890625</v>
      </c>
      <c r="AM48" s="115"/>
      <c r="AN48" s="114">
        <v>74.330001831054688</v>
      </c>
      <c r="AO48" s="115"/>
      <c r="AP48" s="114">
        <v>74.699996948242187</v>
      </c>
      <c r="AQ48" s="115"/>
    </row>
    <row r="49" spans="1:43" x14ac:dyDescent="0.2">
      <c r="B49" s="113" t="s">
        <v>27</v>
      </c>
      <c r="C49" s="113" t="s">
        <v>7</v>
      </c>
      <c r="D49" s="114" t="s">
        <v>8</v>
      </c>
      <c r="E49" s="118"/>
      <c r="F49" s="114" t="s">
        <v>8</v>
      </c>
      <c r="G49" s="118"/>
      <c r="H49" s="114" t="s">
        <v>8</v>
      </c>
      <c r="I49" s="118"/>
      <c r="J49" s="114" t="s">
        <v>8</v>
      </c>
      <c r="K49" s="118"/>
      <c r="L49" s="114" t="s">
        <v>8</v>
      </c>
      <c r="M49" s="118"/>
      <c r="N49" s="114" t="s">
        <v>8</v>
      </c>
      <c r="O49" s="118"/>
      <c r="P49" s="114" t="s">
        <v>8</v>
      </c>
      <c r="Q49" s="118"/>
      <c r="R49" s="114" t="s">
        <v>8</v>
      </c>
      <c r="S49" s="118"/>
      <c r="T49" s="114" t="s">
        <v>8</v>
      </c>
      <c r="U49" s="118"/>
      <c r="V49" s="114" t="s">
        <v>8</v>
      </c>
      <c r="W49" s="118"/>
      <c r="X49" s="114" t="s">
        <v>8</v>
      </c>
      <c r="Y49" s="118"/>
      <c r="Z49" s="114" t="s">
        <v>8</v>
      </c>
      <c r="AA49" s="118"/>
      <c r="AB49" s="114" t="s">
        <v>8</v>
      </c>
      <c r="AC49" s="118"/>
      <c r="AD49" s="114" t="s">
        <v>8</v>
      </c>
      <c r="AE49" s="118"/>
      <c r="AF49" s="114" t="s">
        <v>8</v>
      </c>
      <c r="AG49" s="118"/>
      <c r="AH49" s="114" t="s">
        <v>8</v>
      </c>
      <c r="AI49" s="118"/>
      <c r="AJ49" s="114" t="s">
        <v>8</v>
      </c>
      <c r="AK49" s="118"/>
      <c r="AL49" s="114" t="s">
        <v>8</v>
      </c>
      <c r="AM49" s="118"/>
      <c r="AN49" s="114">
        <v>73</v>
      </c>
      <c r="AO49" s="118"/>
      <c r="AP49" s="114" t="s">
        <v>8</v>
      </c>
      <c r="AQ49" s="118"/>
    </row>
    <row r="50" spans="1:43" x14ac:dyDescent="0.2">
      <c r="B50" s="113" t="s">
        <v>28</v>
      </c>
      <c r="C50" s="113" t="s">
        <v>14</v>
      </c>
      <c r="D50" s="114" t="s">
        <v>8</v>
      </c>
      <c r="E50" s="115"/>
      <c r="F50" s="114" t="s">
        <v>8</v>
      </c>
      <c r="G50" s="115"/>
      <c r="H50" s="114">
        <v>74.099998474121094</v>
      </c>
      <c r="I50" s="115">
        <v>1</v>
      </c>
      <c r="J50" s="114" t="s">
        <v>8</v>
      </c>
      <c r="K50" s="115"/>
      <c r="L50" s="114" t="s">
        <v>8</v>
      </c>
      <c r="M50" s="115"/>
      <c r="N50" s="114">
        <v>74.300003051757813</v>
      </c>
      <c r="O50" s="115">
        <v>1</v>
      </c>
      <c r="P50" s="114" t="s">
        <v>8</v>
      </c>
      <c r="Q50" s="115"/>
      <c r="R50" s="114" t="s">
        <v>8</v>
      </c>
      <c r="S50" s="115"/>
      <c r="T50" s="114" t="s">
        <v>8</v>
      </c>
      <c r="U50" s="115"/>
      <c r="V50" s="114" t="s">
        <v>8</v>
      </c>
      <c r="W50" s="115"/>
      <c r="X50" s="114">
        <v>90.099998474121094</v>
      </c>
      <c r="Y50" s="115"/>
      <c r="Z50" s="114" t="s">
        <v>8</v>
      </c>
      <c r="AA50" s="115"/>
      <c r="AB50" s="114">
        <v>87.800003051757813</v>
      </c>
      <c r="AC50" s="115"/>
      <c r="AD50" s="114" t="s">
        <v>8</v>
      </c>
      <c r="AE50" s="115"/>
      <c r="AF50" s="114" t="s">
        <v>8</v>
      </c>
      <c r="AG50" s="115"/>
      <c r="AH50" s="114">
        <v>87.099998474121094</v>
      </c>
      <c r="AI50" s="115"/>
      <c r="AJ50" s="114" t="s">
        <v>8</v>
      </c>
      <c r="AK50" s="115"/>
      <c r="AL50" s="114" t="s">
        <v>8</v>
      </c>
      <c r="AM50" s="115"/>
      <c r="AN50" s="114" t="s">
        <v>8</v>
      </c>
      <c r="AO50" s="115"/>
      <c r="AP50" s="114" t="s">
        <v>8</v>
      </c>
      <c r="AQ50" s="115"/>
    </row>
    <row r="51" spans="1:43" x14ac:dyDescent="0.2">
      <c r="B51" s="113" t="s">
        <v>29</v>
      </c>
      <c r="C51" s="113" t="s">
        <v>14</v>
      </c>
      <c r="D51" s="114" t="s">
        <v>8</v>
      </c>
      <c r="E51" s="115"/>
      <c r="F51" s="114" t="s">
        <v>8</v>
      </c>
      <c r="G51" s="115"/>
      <c r="H51" s="114" t="s">
        <v>8</v>
      </c>
      <c r="I51" s="115"/>
      <c r="J51" s="114" t="s">
        <v>8</v>
      </c>
      <c r="K51" s="115"/>
      <c r="L51" s="114" t="s">
        <v>8</v>
      </c>
      <c r="M51" s="115"/>
      <c r="N51" s="114" t="s">
        <v>8</v>
      </c>
      <c r="O51" s="115"/>
      <c r="P51" s="114" t="s">
        <v>8</v>
      </c>
      <c r="Q51" s="115"/>
      <c r="R51" s="114" t="s">
        <v>8</v>
      </c>
      <c r="S51" s="115"/>
      <c r="T51" s="114" t="s">
        <v>8</v>
      </c>
      <c r="U51" s="115"/>
      <c r="V51" s="114" t="s">
        <v>8</v>
      </c>
      <c r="W51" s="115"/>
      <c r="X51" s="114" t="s">
        <v>8</v>
      </c>
      <c r="Y51" s="115"/>
      <c r="Z51" s="114">
        <v>94.980003356933594</v>
      </c>
      <c r="AA51" s="115">
        <v>1</v>
      </c>
      <c r="AB51" s="114">
        <v>95.279998779296875</v>
      </c>
      <c r="AC51" s="115">
        <v>1</v>
      </c>
      <c r="AD51" s="114">
        <v>95.199996948242188</v>
      </c>
      <c r="AE51" s="115">
        <v>1</v>
      </c>
      <c r="AF51" s="114">
        <v>95.300003051757813</v>
      </c>
      <c r="AG51" s="115">
        <v>1</v>
      </c>
      <c r="AH51" s="114">
        <v>95.599998474121094</v>
      </c>
      <c r="AI51" s="115">
        <v>1</v>
      </c>
      <c r="AJ51" s="114" t="s">
        <v>8</v>
      </c>
      <c r="AK51" s="115"/>
      <c r="AL51" s="114" t="s">
        <v>8</v>
      </c>
      <c r="AM51" s="115"/>
      <c r="AN51" s="114" t="s">
        <v>8</v>
      </c>
      <c r="AO51" s="115"/>
      <c r="AP51" s="114" t="s">
        <v>8</v>
      </c>
      <c r="AQ51" s="115"/>
    </row>
    <row r="52" spans="1:43" x14ac:dyDescent="0.2">
      <c r="B52" s="106" t="s">
        <v>30</v>
      </c>
      <c r="C52" s="106" t="s">
        <v>7</v>
      </c>
      <c r="D52" s="107" t="s">
        <v>8</v>
      </c>
      <c r="E52" s="108"/>
      <c r="F52" s="107">
        <v>19.690000534057617</v>
      </c>
      <c r="G52" s="108"/>
      <c r="H52" s="107" t="s">
        <v>8</v>
      </c>
      <c r="I52" s="108"/>
      <c r="J52" s="107" t="s">
        <v>8</v>
      </c>
      <c r="K52" s="108"/>
      <c r="L52" s="107" t="s">
        <v>8</v>
      </c>
      <c r="M52" s="108"/>
      <c r="N52" s="107">
        <v>31.930000305175781</v>
      </c>
      <c r="O52" s="108"/>
      <c r="P52" s="107">
        <v>34.25</v>
      </c>
      <c r="Q52" s="108"/>
      <c r="R52" s="107">
        <v>36.430000305175781</v>
      </c>
      <c r="S52" s="108"/>
      <c r="T52" s="107">
        <v>39.970001220703125</v>
      </c>
      <c r="U52" s="108"/>
      <c r="V52" s="107">
        <v>42.389999389648438</v>
      </c>
      <c r="W52" s="108"/>
      <c r="X52" s="107">
        <v>45.669998168945313</v>
      </c>
      <c r="Y52" s="108"/>
      <c r="Z52" s="107" t="s">
        <v>8</v>
      </c>
      <c r="AA52" s="108"/>
      <c r="AB52" s="107" t="s">
        <v>8</v>
      </c>
      <c r="AC52" s="108"/>
      <c r="AD52" s="107" t="s">
        <v>8</v>
      </c>
      <c r="AE52" s="108"/>
      <c r="AF52" s="107" t="s">
        <v>8</v>
      </c>
      <c r="AG52" s="108"/>
      <c r="AH52" s="107" t="s">
        <v>8</v>
      </c>
      <c r="AI52" s="108"/>
      <c r="AJ52" s="107" t="s">
        <v>8</v>
      </c>
      <c r="AK52" s="108"/>
      <c r="AL52" s="107" t="s">
        <v>8</v>
      </c>
      <c r="AM52" s="108"/>
      <c r="AN52" s="107" t="s">
        <v>8</v>
      </c>
      <c r="AO52" s="108"/>
      <c r="AP52" s="107" t="s">
        <v>8</v>
      </c>
      <c r="AQ52" s="108"/>
    </row>
    <row r="53" spans="1:43" ht="33.6" customHeight="1" x14ac:dyDescent="0.2">
      <c r="B53" s="106" t="s">
        <v>31</v>
      </c>
      <c r="C53" s="106" t="s">
        <v>7</v>
      </c>
      <c r="D53" s="107" t="s">
        <v>8</v>
      </c>
      <c r="E53" s="112"/>
      <c r="F53" s="107" t="s">
        <v>8</v>
      </c>
      <c r="G53" s="112"/>
      <c r="H53" s="107" t="s">
        <v>8</v>
      </c>
      <c r="I53" s="112"/>
      <c r="J53" s="107" t="s">
        <v>8</v>
      </c>
      <c r="K53" s="112"/>
      <c r="L53" s="107" t="s">
        <v>8</v>
      </c>
      <c r="M53" s="112"/>
      <c r="N53" s="107">
        <v>91.260002136230469</v>
      </c>
      <c r="O53" s="112"/>
      <c r="P53" s="107">
        <v>92.720001220703125</v>
      </c>
      <c r="Q53" s="112"/>
      <c r="R53" s="107">
        <v>94.830001831054688</v>
      </c>
      <c r="S53" s="112"/>
      <c r="T53" s="107">
        <v>94.199996948242188</v>
      </c>
      <c r="U53" s="112"/>
      <c r="V53" s="107">
        <v>94.610000610351563</v>
      </c>
      <c r="W53" s="112"/>
      <c r="X53" s="107">
        <v>92.330001831054687</v>
      </c>
      <c r="Y53" s="112"/>
      <c r="Z53" s="107">
        <v>92.930000305175781</v>
      </c>
      <c r="AA53" s="112"/>
      <c r="AB53" s="107">
        <v>93.169998168945313</v>
      </c>
      <c r="AC53" s="112"/>
      <c r="AD53" s="107">
        <v>93.220001220703125</v>
      </c>
      <c r="AE53" s="112"/>
      <c r="AF53" s="107">
        <v>93.260002136230469</v>
      </c>
      <c r="AG53" s="112"/>
      <c r="AH53" s="107">
        <v>93.230003356933594</v>
      </c>
      <c r="AI53" s="112"/>
      <c r="AJ53" s="107" t="s">
        <v>8</v>
      </c>
      <c r="AK53" s="112"/>
      <c r="AL53" s="107" t="s">
        <v>8</v>
      </c>
      <c r="AM53" s="112"/>
      <c r="AN53" s="107" t="s">
        <v>8</v>
      </c>
      <c r="AO53" s="112"/>
      <c r="AP53" s="107" t="s">
        <v>8</v>
      </c>
      <c r="AQ53" s="112"/>
    </row>
    <row r="54" spans="1:43" ht="22.15" customHeight="1" x14ac:dyDescent="0.2">
      <c r="B54" s="106" t="s">
        <v>32</v>
      </c>
      <c r="C54" s="106" t="s">
        <v>7</v>
      </c>
      <c r="D54" s="107" t="s">
        <v>8</v>
      </c>
      <c r="E54" s="108"/>
      <c r="F54" s="107">
        <v>99.900001525878906</v>
      </c>
      <c r="G54" s="108"/>
      <c r="H54" s="107">
        <v>99.900001525878906</v>
      </c>
      <c r="I54" s="108"/>
      <c r="J54" s="107" t="s">
        <v>8</v>
      </c>
      <c r="K54" s="108"/>
      <c r="L54" s="107" t="s">
        <v>8</v>
      </c>
      <c r="M54" s="108"/>
      <c r="N54" s="107" t="s">
        <v>8</v>
      </c>
      <c r="O54" s="108"/>
      <c r="P54" s="107" t="s">
        <v>8</v>
      </c>
      <c r="Q54" s="108"/>
      <c r="R54" s="107" t="s">
        <v>8</v>
      </c>
      <c r="S54" s="108"/>
      <c r="T54" s="107" t="s">
        <v>8</v>
      </c>
      <c r="U54" s="108"/>
      <c r="V54" s="107" t="s">
        <v>8</v>
      </c>
      <c r="W54" s="108"/>
      <c r="X54" s="107" t="s">
        <v>8</v>
      </c>
      <c r="Y54" s="108"/>
      <c r="Z54" s="107" t="s">
        <v>8</v>
      </c>
      <c r="AA54" s="108"/>
      <c r="AB54" s="107" t="s">
        <v>8</v>
      </c>
      <c r="AC54" s="108"/>
      <c r="AD54" s="107" t="s">
        <v>8</v>
      </c>
      <c r="AE54" s="108"/>
      <c r="AF54" s="107" t="s">
        <v>8</v>
      </c>
      <c r="AG54" s="108"/>
      <c r="AH54" s="107" t="s">
        <v>8</v>
      </c>
      <c r="AI54" s="108"/>
      <c r="AJ54" s="107" t="s">
        <v>8</v>
      </c>
      <c r="AK54" s="108"/>
      <c r="AL54" s="107" t="s">
        <v>8</v>
      </c>
      <c r="AM54" s="108"/>
      <c r="AN54" s="107" t="s">
        <v>8</v>
      </c>
      <c r="AO54" s="108"/>
      <c r="AP54" s="107" t="s">
        <v>8</v>
      </c>
      <c r="AQ54" s="108"/>
    </row>
    <row r="55" spans="1:43" x14ac:dyDescent="0.2">
      <c r="B55" s="106" t="s">
        <v>33</v>
      </c>
      <c r="C55" s="106" t="s">
        <v>7</v>
      </c>
      <c r="D55" s="107" t="s">
        <v>8</v>
      </c>
      <c r="E55" s="108"/>
      <c r="F55" s="107" t="s">
        <v>8</v>
      </c>
      <c r="G55" s="108"/>
      <c r="H55" s="107" t="s">
        <v>8</v>
      </c>
      <c r="I55" s="108"/>
      <c r="J55" s="107" t="s">
        <v>8</v>
      </c>
      <c r="K55" s="108"/>
      <c r="L55" s="107" t="s">
        <v>8</v>
      </c>
      <c r="M55" s="108"/>
      <c r="N55" s="107" t="s">
        <v>8</v>
      </c>
      <c r="O55" s="108"/>
      <c r="P55" s="107" t="s">
        <v>8</v>
      </c>
      <c r="Q55" s="108"/>
      <c r="R55" s="107" t="s">
        <v>8</v>
      </c>
      <c r="S55" s="108"/>
      <c r="T55" s="107" t="s">
        <v>8</v>
      </c>
      <c r="U55" s="108"/>
      <c r="V55" s="107">
        <v>69.970001220703125</v>
      </c>
      <c r="W55" s="108"/>
      <c r="X55" s="107">
        <v>71.339996337890625</v>
      </c>
      <c r="Y55" s="108"/>
      <c r="Z55" s="107">
        <v>72.709999084472656</v>
      </c>
      <c r="AA55" s="108"/>
      <c r="AB55" s="107" t="s">
        <v>8</v>
      </c>
      <c r="AC55" s="108"/>
      <c r="AD55" s="107">
        <v>74.360000610351562</v>
      </c>
      <c r="AE55" s="108"/>
      <c r="AF55" s="107">
        <v>75.849998474121094</v>
      </c>
      <c r="AG55" s="108"/>
      <c r="AH55" s="107">
        <v>76.269996643066406</v>
      </c>
      <c r="AI55" s="108"/>
      <c r="AJ55" s="107">
        <v>77.370002746582031</v>
      </c>
      <c r="AK55" s="108"/>
      <c r="AL55" s="107" t="s">
        <v>8</v>
      </c>
      <c r="AM55" s="108"/>
      <c r="AN55" s="107" t="s">
        <v>8</v>
      </c>
      <c r="AO55" s="108"/>
      <c r="AP55" s="107" t="s">
        <v>8</v>
      </c>
      <c r="AQ55" s="108"/>
    </row>
    <row r="56" spans="1:43" x14ac:dyDescent="0.2">
      <c r="B56" s="106" t="s">
        <v>34</v>
      </c>
      <c r="C56" s="106" t="s">
        <v>7</v>
      </c>
      <c r="D56" s="107" t="s">
        <v>8</v>
      </c>
      <c r="E56" s="108"/>
      <c r="F56" s="107" t="s">
        <v>8</v>
      </c>
      <c r="G56" s="108"/>
      <c r="H56" s="107" t="s">
        <v>8</v>
      </c>
      <c r="I56" s="108"/>
      <c r="J56" s="107" t="s">
        <v>8</v>
      </c>
      <c r="K56" s="108"/>
      <c r="L56" s="107" t="s">
        <v>8</v>
      </c>
      <c r="M56" s="108"/>
      <c r="N56" s="107" t="s">
        <v>8</v>
      </c>
      <c r="O56" s="108"/>
      <c r="P56" s="107" t="s">
        <v>8</v>
      </c>
      <c r="Q56" s="108"/>
      <c r="R56" s="107" t="s">
        <v>8</v>
      </c>
      <c r="S56" s="108"/>
      <c r="T56" s="107" t="s">
        <v>8</v>
      </c>
      <c r="U56" s="108"/>
      <c r="V56" s="107" t="s">
        <v>8</v>
      </c>
      <c r="W56" s="108"/>
      <c r="X56" s="107" t="s">
        <v>8</v>
      </c>
      <c r="Y56" s="108"/>
      <c r="Z56" s="107" t="s">
        <v>8</v>
      </c>
      <c r="AA56" s="108"/>
      <c r="AB56" s="107" t="s">
        <v>8</v>
      </c>
      <c r="AC56" s="108"/>
      <c r="AD56" s="107" t="s">
        <v>8</v>
      </c>
      <c r="AE56" s="108"/>
      <c r="AF56" s="107">
        <v>24.899999618530273</v>
      </c>
      <c r="AG56" s="108"/>
      <c r="AH56" s="107">
        <v>25.170000076293945</v>
      </c>
      <c r="AI56" s="108"/>
      <c r="AJ56" s="107">
        <v>24.139999389648438</v>
      </c>
      <c r="AK56" s="108"/>
      <c r="AL56" s="107">
        <v>25.559999465942383</v>
      </c>
      <c r="AM56" s="108"/>
      <c r="AN56" s="107">
        <v>24.540000915527344</v>
      </c>
      <c r="AO56" s="108"/>
      <c r="AP56" s="107" t="s">
        <v>8</v>
      </c>
      <c r="AQ56" s="108"/>
    </row>
    <row r="57" spans="1:43" s="109" customFormat="1" x14ac:dyDescent="0.2">
      <c r="A57" s="1"/>
      <c r="B57" s="116" t="s">
        <v>35</v>
      </c>
      <c r="C57" s="116" t="s">
        <v>26</v>
      </c>
      <c r="D57" s="117" t="s">
        <v>8</v>
      </c>
      <c r="E57" s="115"/>
      <c r="F57" s="117" t="s">
        <v>8</v>
      </c>
      <c r="G57" s="115"/>
      <c r="H57" s="117" t="s">
        <v>8</v>
      </c>
      <c r="I57" s="115"/>
      <c r="J57" s="117" t="s">
        <v>8</v>
      </c>
      <c r="K57" s="115"/>
      <c r="L57" s="117" t="s">
        <v>8</v>
      </c>
      <c r="M57" s="115"/>
      <c r="N57" s="117" t="s">
        <v>8</v>
      </c>
      <c r="O57" s="115"/>
      <c r="P57" s="117" t="s">
        <v>8</v>
      </c>
      <c r="Q57" s="115"/>
      <c r="R57" s="117" t="s">
        <v>8</v>
      </c>
      <c r="S57" s="115"/>
      <c r="T57" s="117" t="s">
        <v>8</v>
      </c>
      <c r="U57" s="115"/>
      <c r="V57" s="117" t="s">
        <v>8</v>
      </c>
      <c r="W57" s="115"/>
      <c r="X57" s="117" t="s">
        <v>8</v>
      </c>
      <c r="Y57" s="115"/>
      <c r="Z57" s="117" t="s">
        <v>8</v>
      </c>
      <c r="AA57" s="115"/>
      <c r="AB57" s="117" t="s">
        <v>8</v>
      </c>
      <c r="AC57" s="115"/>
      <c r="AD57" s="117" t="s">
        <v>8</v>
      </c>
      <c r="AE57" s="115"/>
      <c r="AF57" s="117" t="s">
        <v>8</v>
      </c>
      <c r="AG57" s="115"/>
      <c r="AH57" s="117" t="s">
        <v>8</v>
      </c>
      <c r="AI57" s="115"/>
      <c r="AJ57" s="117" t="s">
        <v>8</v>
      </c>
      <c r="AK57" s="115"/>
      <c r="AL57" s="117">
        <v>53</v>
      </c>
      <c r="AM57" s="115"/>
      <c r="AN57" s="117" t="s">
        <v>8</v>
      </c>
      <c r="AO57" s="115"/>
      <c r="AP57" s="117" t="s">
        <v>8</v>
      </c>
      <c r="AQ57" s="115"/>
    </row>
    <row r="58" spans="1:43" x14ac:dyDescent="0.2">
      <c r="B58" s="113" t="s">
        <v>36</v>
      </c>
      <c r="C58" s="113" t="s">
        <v>7</v>
      </c>
      <c r="D58" s="114">
        <v>29.799999237060547</v>
      </c>
      <c r="E58" s="115"/>
      <c r="F58" s="114">
        <v>34.200000762939453</v>
      </c>
      <c r="G58" s="115"/>
      <c r="H58" s="114">
        <v>34.200000762939453</v>
      </c>
      <c r="I58" s="115"/>
      <c r="J58" s="114">
        <v>36</v>
      </c>
      <c r="K58" s="115"/>
      <c r="L58" s="114">
        <v>38.200000762939453</v>
      </c>
      <c r="M58" s="115"/>
      <c r="N58" s="114">
        <v>38.099998474121094</v>
      </c>
      <c r="O58" s="115"/>
      <c r="P58" s="114">
        <v>38.200000762939453</v>
      </c>
      <c r="Q58" s="115"/>
      <c r="R58" s="114">
        <v>39</v>
      </c>
      <c r="S58" s="115"/>
      <c r="T58" s="114">
        <v>38.599998474121094</v>
      </c>
      <c r="U58" s="115"/>
      <c r="V58" s="114">
        <v>38.599998474121094</v>
      </c>
      <c r="W58" s="115"/>
      <c r="X58" s="114">
        <v>38.799999237060547</v>
      </c>
      <c r="Y58" s="115"/>
      <c r="Z58" s="114">
        <v>38.799999237060547</v>
      </c>
      <c r="AA58" s="115"/>
      <c r="AB58" s="114">
        <v>36.799999237060547</v>
      </c>
      <c r="AC58" s="115"/>
      <c r="AD58" s="114">
        <v>37.099998474121094</v>
      </c>
      <c r="AE58" s="115"/>
      <c r="AF58" s="114">
        <v>37.099998474121094</v>
      </c>
      <c r="AG58" s="115"/>
      <c r="AH58" s="114">
        <v>35.900001525878906</v>
      </c>
      <c r="AI58" s="115"/>
      <c r="AJ58" s="114">
        <v>35.700000762939453</v>
      </c>
      <c r="AK58" s="115"/>
      <c r="AL58" s="114">
        <v>34.799999237060547</v>
      </c>
      <c r="AM58" s="115"/>
      <c r="AN58" s="114">
        <v>35.799999237060547</v>
      </c>
      <c r="AO58" s="115"/>
      <c r="AP58" s="114" t="s">
        <v>8</v>
      </c>
      <c r="AQ58" s="115"/>
    </row>
    <row r="59" spans="1:43" x14ac:dyDescent="0.2">
      <c r="B59" s="113" t="s">
        <v>37</v>
      </c>
      <c r="C59" s="113" t="s">
        <v>26</v>
      </c>
      <c r="D59" s="114" t="s">
        <v>8</v>
      </c>
      <c r="E59" s="118"/>
      <c r="F59" s="114">
        <v>8</v>
      </c>
      <c r="G59" s="118"/>
      <c r="H59" s="114">
        <v>11</v>
      </c>
      <c r="I59" s="118"/>
      <c r="J59" s="114">
        <v>12</v>
      </c>
      <c r="K59" s="118"/>
      <c r="L59" s="114">
        <v>13</v>
      </c>
      <c r="M59" s="118"/>
      <c r="N59" s="114">
        <v>13</v>
      </c>
      <c r="O59" s="118"/>
      <c r="P59" s="114">
        <v>14.300000190734863</v>
      </c>
      <c r="Q59" s="118"/>
      <c r="R59" s="114">
        <v>15.899999618530273</v>
      </c>
      <c r="S59" s="118"/>
      <c r="T59" s="114">
        <v>18.299999237060547</v>
      </c>
      <c r="U59" s="118"/>
      <c r="V59" s="114">
        <v>23</v>
      </c>
      <c r="W59" s="118"/>
      <c r="X59" s="114">
        <v>28.399999618530273</v>
      </c>
      <c r="Y59" s="118"/>
      <c r="Z59" s="114">
        <v>29.799999237060547</v>
      </c>
      <c r="AA59" s="118"/>
      <c r="AB59" s="114" t="s">
        <v>8</v>
      </c>
      <c r="AC59" s="118"/>
      <c r="AD59" s="114" t="s">
        <v>8</v>
      </c>
      <c r="AE59" s="118"/>
      <c r="AF59" s="114" t="s">
        <v>8</v>
      </c>
      <c r="AG59" s="118"/>
      <c r="AH59" s="114" t="s">
        <v>8</v>
      </c>
      <c r="AI59" s="118"/>
      <c r="AJ59" s="114" t="s">
        <v>8</v>
      </c>
      <c r="AK59" s="118"/>
      <c r="AL59" s="114" t="s">
        <v>8</v>
      </c>
      <c r="AM59" s="118"/>
      <c r="AN59" s="114" t="s">
        <v>8</v>
      </c>
      <c r="AO59" s="118"/>
      <c r="AP59" s="114" t="s">
        <v>8</v>
      </c>
      <c r="AQ59" s="118"/>
    </row>
    <row r="60" spans="1:43" s="109" customFormat="1" x14ac:dyDescent="0.2">
      <c r="A60" s="1"/>
      <c r="B60" s="116" t="s">
        <v>38</v>
      </c>
      <c r="C60" s="116" t="s">
        <v>14</v>
      </c>
      <c r="D60" s="117">
        <v>71.199996948242187</v>
      </c>
      <c r="E60" s="115"/>
      <c r="F60" s="117">
        <v>70.800003051757813</v>
      </c>
      <c r="G60" s="115"/>
      <c r="H60" s="117">
        <v>70.900001525878906</v>
      </c>
      <c r="I60" s="115"/>
      <c r="J60" s="117">
        <v>71.099998474121094</v>
      </c>
      <c r="K60" s="115"/>
      <c r="L60" s="117">
        <v>72</v>
      </c>
      <c r="M60" s="115"/>
      <c r="N60" s="117">
        <v>72.199996948242188</v>
      </c>
      <c r="O60" s="115">
        <v>4</v>
      </c>
      <c r="P60" s="117">
        <v>72.400001525878906</v>
      </c>
      <c r="Q60" s="115">
        <v>1</v>
      </c>
      <c r="R60" s="117">
        <v>72.5</v>
      </c>
      <c r="S60" s="115">
        <v>1</v>
      </c>
      <c r="T60" s="117">
        <v>75.300003051757813</v>
      </c>
      <c r="U60" s="115">
        <v>1</v>
      </c>
      <c r="V60" s="117">
        <v>75.300003051757813</v>
      </c>
      <c r="W60" s="115">
        <v>1</v>
      </c>
      <c r="X60" s="117">
        <v>75.5</v>
      </c>
      <c r="Y60" s="115">
        <v>1</v>
      </c>
      <c r="Z60" s="117">
        <v>76.699996948242188</v>
      </c>
      <c r="AA60" s="115">
        <v>1</v>
      </c>
      <c r="AB60" s="117">
        <v>77.423202514648437</v>
      </c>
      <c r="AC60" s="115"/>
      <c r="AD60" s="117">
        <v>78.597503662109375</v>
      </c>
      <c r="AE60" s="115"/>
      <c r="AF60" s="117">
        <v>81.135498046875</v>
      </c>
      <c r="AG60" s="115"/>
      <c r="AH60" s="117">
        <v>81.089698791503906</v>
      </c>
      <c r="AI60" s="115"/>
      <c r="AJ60" s="117">
        <v>82.311897277832031</v>
      </c>
      <c r="AK60" s="115"/>
      <c r="AL60" s="117">
        <v>83.315101623535156</v>
      </c>
      <c r="AM60" s="115"/>
      <c r="AN60" s="117">
        <v>83</v>
      </c>
      <c r="AO60" s="115"/>
      <c r="AP60" s="117">
        <v>84.699996948242188</v>
      </c>
      <c r="AQ60" s="115"/>
    </row>
    <row r="61" spans="1:43" s="109" customFormat="1" x14ac:dyDescent="0.2">
      <c r="A61" s="1"/>
      <c r="B61" s="116" t="s">
        <v>39</v>
      </c>
      <c r="C61" s="116" t="s">
        <v>14</v>
      </c>
      <c r="D61" s="117">
        <v>86.099998474121094</v>
      </c>
      <c r="E61" s="115">
        <v>1</v>
      </c>
      <c r="F61" s="117">
        <v>87.300003051757813</v>
      </c>
      <c r="G61" s="115">
        <v>1</v>
      </c>
      <c r="H61" s="117">
        <v>87.580001831054688</v>
      </c>
      <c r="I61" s="115">
        <v>1</v>
      </c>
      <c r="J61" s="117">
        <v>88.339996337890625</v>
      </c>
      <c r="K61" s="115">
        <v>1</v>
      </c>
      <c r="L61" s="117">
        <v>89.029998779296875</v>
      </c>
      <c r="M61" s="115">
        <v>1</v>
      </c>
      <c r="N61" s="117">
        <v>87.900001525878906</v>
      </c>
      <c r="O61" s="115">
        <v>1</v>
      </c>
      <c r="P61" s="117">
        <v>87.800003051757813</v>
      </c>
      <c r="Q61" s="115">
        <v>1</v>
      </c>
      <c r="R61" s="117">
        <v>87.699996948242187</v>
      </c>
      <c r="S61" s="115">
        <v>1</v>
      </c>
      <c r="T61" s="117">
        <v>87.910003662109375</v>
      </c>
      <c r="U61" s="115">
        <v>1</v>
      </c>
      <c r="V61" s="117" t="s">
        <v>8</v>
      </c>
      <c r="W61" s="115"/>
      <c r="X61" s="117" t="s">
        <v>8</v>
      </c>
      <c r="Y61" s="115"/>
      <c r="Z61" s="117" t="s">
        <v>8</v>
      </c>
      <c r="AA61" s="115"/>
      <c r="AB61" s="117" t="s">
        <v>8</v>
      </c>
      <c r="AC61" s="115"/>
      <c r="AD61" s="117" t="s">
        <v>8</v>
      </c>
      <c r="AE61" s="115"/>
      <c r="AF61" s="117" t="s">
        <v>8</v>
      </c>
      <c r="AG61" s="115"/>
      <c r="AH61" s="117">
        <v>89.699996948242188</v>
      </c>
      <c r="AI61" s="115">
        <v>1</v>
      </c>
      <c r="AJ61" s="117">
        <v>90.300003051757812</v>
      </c>
      <c r="AK61" s="115">
        <v>1</v>
      </c>
      <c r="AL61" s="117">
        <v>90.720001220703125</v>
      </c>
      <c r="AM61" s="115"/>
      <c r="AN61" s="117">
        <v>90.730003356933594</v>
      </c>
      <c r="AO61" s="115"/>
      <c r="AP61" s="117">
        <v>90.839996337890625</v>
      </c>
      <c r="AQ61" s="115"/>
    </row>
    <row r="62" spans="1:43" x14ac:dyDescent="0.2">
      <c r="B62" s="106" t="s">
        <v>40</v>
      </c>
      <c r="C62" s="106" t="s">
        <v>7</v>
      </c>
      <c r="D62" s="107" t="s">
        <v>8</v>
      </c>
      <c r="E62" s="108"/>
      <c r="F62" s="107" t="s">
        <v>8</v>
      </c>
      <c r="G62" s="108"/>
      <c r="H62" s="107" t="s">
        <v>8</v>
      </c>
      <c r="I62" s="108"/>
      <c r="J62" s="107" t="s">
        <v>8</v>
      </c>
      <c r="K62" s="108"/>
      <c r="L62" s="107" t="s">
        <v>8</v>
      </c>
      <c r="M62" s="108"/>
      <c r="N62" s="107" t="s">
        <v>8</v>
      </c>
      <c r="O62" s="108"/>
      <c r="P62" s="107" t="s">
        <v>8</v>
      </c>
      <c r="Q62" s="108"/>
      <c r="R62" s="107" t="s">
        <v>8</v>
      </c>
      <c r="S62" s="108"/>
      <c r="T62" s="107" t="s">
        <v>8</v>
      </c>
      <c r="U62" s="108"/>
      <c r="V62" s="107" t="s">
        <v>8</v>
      </c>
      <c r="W62" s="108"/>
      <c r="X62" s="107" t="s">
        <v>8</v>
      </c>
      <c r="Y62" s="108"/>
      <c r="Z62" s="107">
        <v>23</v>
      </c>
      <c r="AA62" s="108"/>
      <c r="AB62" s="107" t="s">
        <v>8</v>
      </c>
      <c r="AC62" s="108"/>
      <c r="AD62" s="107" t="s">
        <v>8</v>
      </c>
      <c r="AE62" s="108"/>
      <c r="AF62" s="107" t="s">
        <v>8</v>
      </c>
      <c r="AG62" s="108"/>
      <c r="AH62" s="107" t="s">
        <v>8</v>
      </c>
      <c r="AI62" s="108"/>
      <c r="AJ62" s="107" t="s">
        <v>8</v>
      </c>
      <c r="AK62" s="108"/>
      <c r="AL62" s="107" t="s">
        <v>8</v>
      </c>
      <c r="AM62" s="108"/>
      <c r="AN62" s="107" t="s">
        <v>8</v>
      </c>
      <c r="AO62" s="108"/>
      <c r="AP62" s="107" t="s">
        <v>8</v>
      </c>
      <c r="AQ62" s="108"/>
    </row>
    <row r="63" spans="1:43" x14ac:dyDescent="0.2">
      <c r="B63" s="106" t="s">
        <v>41</v>
      </c>
      <c r="C63" s="106" t="s">
        <v>7</v>
      </c>
      <c r="D63" s="107" t="s">
        <v>8</v>
      </c>
      <c r="E63" s="112"/>
      <c r="F63" s="107" t="s">
        <v>8</v>
      </c>
      <c r="G63" s="112"/>
      <c r="H63" s="107" t="s">
        <v>8</v>
      </c>
      <c r="I63" s="112"/>
      <c r="J63" s="107" t="s">
        <v>8</v>
      </c>
      <c r="K63" s="112"/>
      <c r="L63" s="107" t="s">
        <v>8</v>
      </c>
      <c r="M63" s="112"/>
      <c r="N63" s="107" t="s">
        <v>8</v>
      </c>
      <c r="O63" s="112"/>
      <c r="P63" s="107">
        <v>31.399999618530273</v>
      </c>
      <c r="Q63" s="112"/>
      <c r="R63" s="107" t="s">
        <v>8</v>
      </c>
      <c r="S63" s="112"/>
      <c r="T63" s="107" t="s">
        <v>8</v>
      </c>
      <c r="U63" s="112"/>
      <c r="V63" s="107" t="s">
        <v>8</v>
      </c>
      <c r="W63" s="112"/>
      <c r="X63" s="107" t="s">
        <v>8</v>
      </c>
      <c r="Y63" s="112"/>
      <c r="Z63" s="107" t="s">
        <v>8</v>
      </c>
      <c r="AA63" s="112"/>
      <c r="AB63" s="107" t="s">
        <v>8</v>
      </c>
      <c r="AC63" s="112"/>
      <c r="AD63" s="107" t="s">
        <v>8</v>
      </c>
      <c r="AE63" s="112"/>
      <c r="AF63" s="107" t="s">
        <v>8</v>
      </c>
      <c r="AG63" s="112"/>
      <c r="AH63" s="107" t="s">
        <v>8</v>
      </c>
      <c r="AI63" s="112"/>
      <c r="AJ63" s="107" t="s">
        <v>8</v>
      </c>
      <c r="AK63" s="112"/>
      <c r="AL63" s="107" t="s">
        <v>8</v>
      </c>
      <c r="AM63" s="112"/>
      <c r="AN63" s="107" t="s">
        <v>8</v>
      </c>
      <c r="AO63" s="112"/>
      <c r="AP63" s="107" t="s">
        <v>8</v>
      </c>
      <c r="AQ63" s="112"/>
    </row>
    <row r="64" spans="1:43" x14ac:dyDescent="0.2">
      <c r="B64" s="106" t="s">
        <v>42</v>
      </c>
      <c r="C64" s="106" t="s">
        <v>7</v>
      </c>
      <c r="D64" s="107" t="s">
        <v>8</v>
      </c>
      <c r="E64" s="108"/>
      <c r="F64" s="107" t="s">
        <v>8</v>
      </c>
      <c r="G64" s="108"/>
      <c r="H64" s="107" t="s">
        <v>8</v>
      </c>
      <c r="I64" s="108"/>
      <c r="J64" s="107" t="s">
        <v>8</v>
      </c>
      <c r="K64" s="108"/>
      <c r="L64" s="107" t="s">
        <v>8</v>
      </c>
      <c r="M64" s="108"/>
      <c r="N64" s="107" t="s">
        <v>8</v>
      </c>
      <c r="O64" s="108"/>
      <c r="P64" s="107" t="s">
        <v>8</v>
      </c>
      <c r="Q64" s="108"/>
      <c r="R64" s="107" t="s">
        <v>8</v>
      </c>
      <c r="S64" s="108"/>
      <c r="T64" s="107" t="s">
        <v>8</v>
      </c>
      <c r="U64" s="108"/>
      <c r="V64" s="107" t="s">
        <v>8</v>
      </c>
      <c r="W64" s="108"/>
      <c r="X64" s="107" t="s">
        <v>8</v>
      </c>
      <c r="Y64" s="108"/>
      <c r="Z64" s="107">
        <v>52.970001220703125</v>
      </c>
      <c r="AA64" s="108"/>
      <c r="AB64" s="107">
        <v>52.560001373291016</v>
      </c>
      <c r="AC64" s="108"/>
      <c r="AD64" s="107">
        <v>55.180000305175781</v>
      </c>
      <c r="AE64" s="108"/>
      <c r="AF64" s="107">
        <v>57.549999237060547</v>
      </c>
      <c r="AG64" s="108"/>
      <c r="AH64" s="107">
        <v>57.630001068115234</v>
      </c>
      <c r="AI64" s="108"/>
      <c r="AJ64" s="107">
        <v>58.819999694824219</v>
      </c>
      <c r="AK64" s="108"/>
      <c r="AL64" s="107">
        <v>63.419998168945313</v>
      </c>
      <c r="AM64" s="108"/>
      <c r="AN64" s="107">
        <v>65.510002136230469</v>
      </c>
      <c r="AO64" s="108"/>
      <c r="AP64" s="107" t="s">
        <v>8</v>
      </c>
      <c r="AQ64" s="108"/>
    </row>
    <row r="65" spans="1:43" x14ac:dyDescent="0.2">
      <c r="B65" s="106" t="s">
        <v>43</v>
      </c>
      <c r="C65" s="106" t="s">
        <v>7</v>
      </c>
      <c r="D65" s="107" t="s">
        <v>8</v>
      </c>
      <c r="E65" s="108"/>
      <c r="F65" s="107" t="s">
        <v>8</v>
      </c>
      <c r="G65" s="108"/>
      <c r="H65" s="107" t="s">
        <v>8</v>
      </c>
      <c r="I65" s="108"/>
      <c r="J65" s="107" t="s">
        <v>8</v>
      </c>
      <c r="K65" s="108"/>
      <c r="L65" s="107" t="s">
        <v>8</v>
      </c>
      <c r="M65" s="108"/>
      <c r="N65" s="107" t="s">
        <v>8</v>
      </c>
      <c r="O65" s="108"/>
      <c r="P65" s="107" t="s">
        <v>8</v>
      </c>
      <c r="Q65" s="108"/>
      <c r="R65" s="107" t="s">
        <v>8</v>
      </c>
      <c r="S65" s="108"/>
      <c r="T65" s="107" t="s">
        <v>8</v>
      </c>
      <c r="U65" s="108"/>
      <c r="V65" s="107" t="s">
        <v>8</v>
      </c>
      <c r="W65" s="108"/>
      <c r="X65" s="107" t="s">
        <v>8</v>
      </c>
      <c r="Y65" s="108"/>
      <c r="Z65" s="107" t="s">
        <v>8</v>
      </c>
      <c r="AA65" s="108"/>
      <c r="AB65" s="107" t="s">
        <v>8</v>
      </c>
      <c r="AC65" s="108"/>
      <c r="AD65" s="107">
        <v>51.270000457763672</v>
      </c>
      <c r="AE65" s="108"/>
      <c r="AF65" s="107">
        <v>47.889999389648437</v>
      </c>
      <c r="AG65" s="108"/>
      <c r="AH65" s="107">
        <v>47.490001678466797</v>
      </c>
      <c r="AI65" s="108"/>
      <c r="AJ65" s="107">
        <v>47.139999389648438</v>
      </c>
      <c r="AK65" s="108"/>
      <c r="AL65" s="107">
        <v>47.380001068115234</v>
      </c>
      <c r="AM65" s="108"/>
      <c r="AN65" s="107">
        <v>47.110000610351563</v>
      </c>
      <c r="AO65" s="108"/>
      <c r="AP65" s="107" t="s">
        <v>8</v>
      </c>
      <c r="AQ65" s="108"/>
    </row>
    <row r="66" spans="1:43" s="8" customFormat="1" x14ac:dyDescent="0.2">
      <c r="B66" s="110" t="s">
        <v>44</v>
      </c>
      <c r="C66" s="110" t="s">
        <v>14</v>
      </c>
      <c r="D66" s="111">
        <v>77</v>
      </c>
      <c r="E66" s="108"/>
      <c r="F66" s="111">
        <v>77</v>
      </c>
      <c r="G66" s="108"/>
      <c r="H66" s="111">
        <v>77</v>
      </c>
      <c r="I66" s="108"/>
      <c r="J66" s="111">
        <v>77</v>
      </c>
      <c r="K66" s="108"/>
      <c r="L66" s="111">
        <v>70</v>
      </c>
      <c r="M66" s="108"/>
      <c r="N66" s="111">
        <v>70</v>
      </c>
      <c r="O66" s="108"/>
      <c r="P66" s="111">
        <v>70</v>
      </c>
      <c r="Q66" s="108">
        <v>1</v>
      </c>
      <c r="R66" s="111">
        <v>70</v>
      </c>
      <c r="S66" s="108">
        <v>1</v>
      </c>
      <c r="T66" s="111">
        <v>72</v>
      </c>
      <c r="U66" s="108">
        <v>1</v>
      </c>
      <c r="V66" s="111">
        <v>72</v>
      </c>
      <c r="W66" s="108">
        <v>1</v>
      </c>
      <c r="X66" s="111">
        <v>72</v>
      </c>
      <c r="Y66" s="108">
        <v>1</v>
      </c>
      <c r="Z66" s="111">
        <v>74</v>
      </c>
      <c r="AA66" s="108">
        <v>1</v>
      </c>
      <c r="AB66" s="111">
        <v>74</v>
      </c>
      <c r="AC66" s="108">
        <v>1</v>
      </c>
      <c r="AD66" s="111">
        <v>74</v>
      </c>
      <c r="AE66" s="108">
        <v>1</v>
      </c>
      <c r="AF66" s="111">
        <v>80</v>
      </c>
      <c r="AG66" s="108">
        <v>1</v>
      </c>
      <c r="AH66" s="111">
        <v>80</v>
      </c>
      <c r="AI66" s="108">
        <v>1</v>
      </c>
      <c r="AJ66" s="111">
        <v>81.599998474121094</v>
      </c>
      <c r="AK66" s="108"/>
      <c r="AL66" s="111">
        <v>81.669998168945313</v>
      </c>
      <c r="AM66" s="108">
        <v>1</v>
      </c>
      <c r="AN66" s="111">
        <v>82.699996948242188</v>
      </c>
      <c r="AO66" s="108"/>
      <c r="AP66" s="111" t="s">
        <v>8</v>
      </c>
      <c r="AQ66" s="108"/>
    </row>
    <row r="67" spans="1:43" s="109" customFormat="1" x14ac:dyDescent="0.2">
      <c r="A67" s="1"/>
      <c r="B67" s="116" t="s">
        <v>45</v>
      </c>
      <c r="C67" s="116" t="s">
        <v>14</v>
      </c>
      <c r="D67" s="117">
        <v>76</v>
      </c>
      <c r="E67" s="115">
        <v>1</v>
      </c>
      <c r="F67" s="117">
        <v>77</v>
      </c>
      <c r="G67" s="115">
        <v>1</v>
      </c>
      <c r="H67" s="117">
        <v>78</v>
      </c>
      <c r="I67" s="115">
        <v>1</v>
      </c>
      <c r="J67" s="117">
        <v>78</v>
      </c>
      <c r="K67" s="115">
        <v>1</v>
      </c>
      <c r="L67" s="117">
        <v>79</v>
      </c>
      <c r="M67" s="115">
        <v>1</v>
      </c>
      <c r="N67" s="117">
        <v>80</v>
      </c>
      <c r="O67" s="115">
        <v>1</v>
      </c>
      <c r="P67" s="117">
        <v>80</v>
      </c>
      <c r="Q67" s="115">
        <v>1</v>
      </c>
      <c r="R67" s="117">
        <v>81</v>
      </c>
      <c r="S67" s="115">
        <v>1</v>
      </c>
      <c r="T67" s="117">
        <v>81</v>
      </c>
      <c r="U67" s="115">
        <v>1</v>
      </c>
      <c r="V67" s="117" t="s">
        <v>8</v>
      </c>
      <c r="W67" s="115"/>
      <c r="X67" s="117" t="s">
        <v>8</v>
      </c>
      <c r="Y67" s="115"/>
      <c r="Z67" s="117" t="s">
        <v>8</v>
      </c>
      <c r="AA67" s="115"/>
      <c r="AB67" s="117" t="s">
        <v>8</v>
      </c>
      <c r="AC67" s="115"/>
      <c r="AD67" s="117" t="s">
        <v>8</v>
      </c>
      <c r="AE67" s="115"/>
      <c r="AF67" s="117" t="s">
        <v>8</v>
      </c>
      <c r="AG67" s="115"/>
      <c r="AH67" s="117" t="s">
        <v>8</v>
      </c>
      <c r="AI67" s="115"/>
      <c r="AJ67" s="117">
        <v>83</v>
      </c>
      <c r="AK67" s="115">
        <v>1</v>
      </c>
      <c r="AL67" s="117">
        <v>83</v>
      </c>
      <c r="AM67" s="115">
        <v>1</v>
      </c>
      <c r="AN67" s="117">
        <v>83</v>
      </c>
      <c r="AO67" s="115">
        <v>1</v>
      </c>
      <c r="AP67" s="117">
        <v>83</v>
      </c>
      <c r="AQ67" s="115">
        <v>1</v>
      </c>
    </row>
    <row r="68" spans="1:43" x14ac:dyDescent="0.2">
      <c r="B68" s="113" t="s">
        <v>46</v>
      </c>
      <c r="C68" s="113" t="s">
        <v>14</v>
      </c>
      <c r="D68" s="114" t="s">
        <v>8</v>
      </c>
      <c r="E68" s="115"/>
      <c r="F68" s="114">
        <v>79</v>
      </c>
      <c r="G68" s="115">
        <v>1</v>
      </c>
      <c r="H68" s="114" t="s">
        <v>8</v>
      </c>
      <c r="I68" s="115"/>
      <c r="J68" s="114" t="s">
        <v>8</v>
      </c>
      <c r="K68" s="115"/>
      <c r="L68" s="114">
        <v>79.080001831054688</v>
      </c>
      <c r="M68" s="115" t="s">
        <v>47</v>
      </c>
      <c r="N68" s="114">
        <v>78.839996337890625</v>
      </c>
      <c r="O68" s="115"/>
      <c r="P68" s="114" t="s">
        <v>8</v>
      </c>
      <c r="Q68" s="115"/>
      <c r="R68" s="114">
        <v>81.510002136230469</v>
      </c>
      <c r="S68" s="115">
        <v>1</v>
      </c>
      <c r="T68" s="114" t="s">
        <v>8</v>
      </c>
      <c r="U68" s="115"/>
      <c r="V68" s="114" t="s">
        <v>8</v>
      </c>
      <c r="W68" s="115"/>
      <c r="X68" s="114">
        <v>82.349998474121094</v>
      </c>
      <c r="Y68" s="115">
        <v>1</v>
      </c>
      <c r="Z68" s="114" t="s">
        <v>8</v>
      </c>
      <c r="AA68" s="115"/>
      <c r="AB68" s="114" t="s">
        <v>8</v>
      </c>
      <c r="AC68" s="115"/>
      <c r="AD68" s="114" t="s">
        <v>8</v>
      </c>
      <c r="AE68" s="115"/>
      <c r="AF68" s="114" t="s">
        <v>8</v>
      </c>
      <c r="AG68" s="115"/>
      <c r="AH68" s="114" t="s">
        <v>8</v>
      </c>
      <c r="AI68" s="115"/>
      <c r="AJ68" s="114" t="s">
        <v>8</v>
      </c>
      <c r="AK68" s="115"/>
      <c r="AL68" s="114">
        <v>81.5</v>
      </c>
      <c r="AM68" s="115">
        <v>4</v>
      </c>
      <c r="AN68" s="114">
        <v>81.5</v>
      </c>
      <c r="AO68" s="115"/>
      <c r="AP68" s="114">
        <v>81.5</v>
      </c>
      <c r="AQ68" s="115"/>
    </row>
    <row r="69" spans="1:43" x14ac:dyDescent="0.2">
      <c r="B69" s="113" t="s">
        <v>48</v>
      </c>
      <c r="C69" s="113" t="s">
        <v>7</v>
      </c>
      <c r="D69" s="114" t="s">
        <v>8</v>
      </c>
      <c r="E69" s="118"/>
      <c r="F69" s="114" t="s">
        <v>8</v>
      </c>
      <c r="G69" s="118"/>
      <c r="H69" s="114" t="s">
        <v>8</v>
      </c>
      <c r="I69" s="118"/>
      <c r="J69" s="114" t="s">
        <v>8</v>
      </c>
      <c r="K69" s="118"/>
      <c r="L69" s="114">
        <v>12.100000381469727</v>
      </c>
      <c r="M69" s="118"/>
      <c r="N69" s="114" t="s">
        <v>8</v>
      </c>
      <c r="O69" s="118"/>
      <c r="P69" s="114" t="s">
        <v>8</v>
      </c>
      <c r="Q69" s="118"/>
      <c r="R69" s="114">
        <v>49.200000762939453</v>
      </c>
      <c r="S69" s="118"/>
      <c r="T69" s="114" t="s">
        <v>8</v>
      </c>
      <c r="U69" s="118"/>
      <c r="V69" s="114" t="s">
        <v>8</v>
      </c>
      <c r="W69" s="118"/>
      <c r="X69" s="114">
        <v>46.900001525878906</v>
      </c>
      <c r="Y69" s="118"/>
      <c r="Z69" s="114" t="s">
        <v>8</v>
      </c>
      <c r="AA69" s="118"/>
      <c r="AB69" s="114" t="s">
        <v>8</v>
      </c>
      <c r="AC69" s="118"/>
      <c r="AD69" s="114" t="s">
        <v>8</v>
      </c>
      <c r="AE69" s="118"/>
      <c r="AF69" s="114" t="s">
        <v>8</v>
      </c>
      <c r="AG69" s="118"/>
      <c r="AH69" s="114" t="s">
        <v>8</v>
      </c>
      <c r="AI69" s="118"/>
      <c r="AJ69" s="114" t="s">
        <v>8</v>
      </c>
      <c r="AK69" s="118"/>
      <c r="AL69" s="114" t="s">
        <v>8</v>
      </c>
      <c r="AM69" s="118"/>
      <c r="AN69" s="114" t="s">
        <v>8</v>
      </c>
      <c r="AO69" s="118"/>
      <c r="AP69" s="114" t="s">
        <v>8</v>
      </c>
      <c r="AQ69" s="118"/>
    </row>
    <row r="70" spans="1:43" s="109" customFormat="1" x14ac:dyDescent="0.2">
      <c r="A70" s="1"/>
      <c r="B70" s="116" t="s">
        <v>49</v>
      </c>
      <c r="C70" s="116" t="s">
        <v>14</v>
      </c>
      <c r="D70" s="117" t="s">
        <v>8</v>
      </c>
      <c r="E70" s="115"/>
      <c r="F70" s="117">
        <v>92.099998474121094</v>
      </c>
      <c r="G70" s="115">
        <v>1</v>
      </c>
      <c r="H70" s="117" t="s">
        <v>8</v>
      </c>
      <c r="I70" s="115"/>
      <c r="J70" s="117" t="s">
        <v>8</v>
      </c>
      <c r="K70" s="115"/>
      <c r="L70" s="117">
        <v>92.800003051757813</v>
      </c>
      <c r="M70" s="115">
        <v>1</v>
      </c>
      <c r="N70" s="117" t="s">
        <v>8</v>
      </c>
      <c r="O70" s="115"/>
      <c r="P70" s="117" t="s">
        <v>8</v>
      </c>
      <c r="Q70" s="115"/>
      <c r="R70" s="117">
        <v>94.5</v>
      </c>
      <c r="S70" s="115">
        <v>1</v>
      </c>
      <c r="T70" s="117" t="s">
        <v>8</v>
      </c>
      <c r="U70" s="115"/>
      <c r="V70" s="117" t="s">
        <v>8</v>
      </c>
      <c r="W70" s="115"/>
      <c r="X70" s="117">
        <v>95.300003051757813</v>
      </c>
      <c r="Y70" s="115">
        <v>1</v>
      </c>
      <c r="Z70" s="117" t="s">
        <v>8</v>
      </c>
      <c r="AA70" s="115"/>
      <c r="AB70" s="117" t="s">
        <v>8</v>
      </c>
      <c r="AC70" s="115"/>
      <c r="AD70" s="117">
        <v>97</v>
      </c>
      <c r="AE70" s="115">
        <v>1</v>
      </c>
      <c r="AF70" s="117" t="s">
        <v>8</v>
      </c>
      <c r="AG70" s="115"/>
      <c r="AH70" s="117" t="s">
        <v>8</v>
      </c>
      <c r="AI70" s="115"/>
      <c r="AJ70" s="117">
        <v>97.300003051757813</v>
      </c>
      <c r="AK70" s="115">
        <v>1</v>
      </c>
      <c r="AL70" s="117" t="s">
        <v>8</v>
      </c>
      <c r="AM70" s="115"/>
      <c r="AN70" s="117" t="s">
        <v>8</v>
      </c>
      <c r="AO70" s="115"/>
      <c r="AP70" s="117" t="s">
        <v>8</v>
      </c>
      <c r="AQ70" s="115"/>
    </row>
    <row r="71" spans="1:43" s="109" customFormat="1" x14ac:dyDescent="0.2">
      <c r="A71" s="1"/>
      <c r="B71" s="116" t="s">
        <v>50</v>
      </c>
      <c r="C71" s="116" t="s">
        <v>14</v>
      </c>
      <c r="D71" s="117" t="s">
        <v>8</v>
      </c>
      <c r="E71" s="115"/>
      <c r="F71" s="117" t="s">
        <v>8</v>
      </c>
      <c r="G71" s="115"/>
      <c r="H71" s="117" t="s">
        <v>8</v>
      </c>
      <c r="I71" s="115"/>
      <c r="J71" s="117">
        <v>67.5</v>
      </c>
      <c r="K71" s="115">
        <v>1</v>
      </c>
      <c r="L71" s="117" t="s">
        <v>8</v>
      </c>
      <c r="M71" s="115"/>
      <c r="N71" s="117" t="s">
        <v>8</v>
      </c>
      <c r="O71" s="115"/>
      <c r="P71" s="117" t="s">
        <v>8</v>
      </c>
      <c r="Q71" s="115"/>
      <c r="R71" s="117" t="s">
        <v>8</v>
      </c>
      <c r="S71" s="115"/>
      <c r="T71" s="117" t="s">
        <v>8</v>
      </c>
      <c r="U71" s="115"/>
      <c r="V71" s="117" t="s">
        <v>8</v>
      </c>
      <c r="W71" s="115"/>
      <c r="X71" s="117" t="s">
        <v>8</v>
      </c>
      <c r="Y71" s="115"/>
      <c r="Z71" s="117" t="s">
        <v>8</v>
      </c>
      <c r="AA71" s="115"/>
      <c r="AB71" s="117" t="s">
        <v>8</v>
      </c>
      <c r="AC71" s="115"/>
      <c r="AD71" s="117">
        <v>85</v>
      </c>
      <c r="AE71" s="115">
        <v>1</v>
      </c>
      <c r="AF71" s="117" t="s">
        <v>8</v>
      </c>
      <c r="AG71" s="115"/>
      <c r="AH71" s="117">
        <v>87.319999694824219</v>
      </c>
      <c r="AI71" s="115">
        <v>1</v>
      </c>
      <c r="AJ71" s="117">
        <v>87.319999694824219</v>
      </c>
      <c r="AK71" s="115">
        <v>1</v>
      </c>
      <c r="AL71" s="117">
        <v>88.099998474121094</v>
      </c>
      <c r="AM71" s="115">
        <v>1</v>
      </c>
      <c r="AN71" s="117">
        <v>92.029998779296875</v>
      </c>
      <c r="AO71" s="115"/>
      <c r="AP71" s="117" t="s">
        <v>8</v>
      </c>
      <c r="AQ71" s="115"/>
    </row>
    <row r="72" spans="1:43" x14ac:dyDescent="0.2">
      <c r="B72" s="106" t="s">
        <v>51</v>
      </c>
      <c r="C72" s="106" t="s">
        <v>7</v>
      </c>
      <c r="D72" s="107" t="s">
        <v>8</v>
      </c>
      <c r="E72" s="108"/>
      <c r="F72" s="107" t="s">
        <v>8</v>
      </c>
      <c r="G72" s="108"/>
      <c r="H72" s="107" t="s">
        <v>8</v>
      </c>
      <c r="I72" s="108"/>
      <c r="J72" s="107" t="s">
        <v>8</v>
      </c>
      <c r="K72" s="108"/>
      <c r="L72" s="107" t="s">
        <v>8</v>
      </c>
      <c r="M72" s="108"/>
      <c r="N72" s="107" t="s">
        <v>8</v>
      </c>
      <c r="O72" s="108"/>
      <c r="P72" s="107" t="s">
        <v>8</v>
      </c>
      <c r="Q72" s="108"/>
      <c r="R72" s="107">
        <v>40.5</v>
      </c>
      <c r="S72" s="108"/>
      <c r="T72" s="107" t="s">
        <v>8</v>
      </c>
      <c r="U72" s="108"/>
      <c r="V72" s="107" t="s">
        <v>8</v>
      </c>
      <c r="W72" s="108"/>
      <c r="X72" s="107">
        <v>39.299999237060547</v>
      </c>
      <c r="Y72" s="108"/>
      <c r="Z72" s="107" t="s">
        <v>8</v>
      </c>
      <c r="AA72" s="108"/>
      <c r="AB72" s="107" t="s">
        <v>8</v>
      </c>
      <c r="AC72" s="108"/>
      <c r="AD72" s="107" t="s">
        <v>8</v>
      </c>
      <c r="AE72" s="108"/>
      <c r="AF72" s="107" t="s">
        <v>8</v>
      </c>
      <c r="AG72" s="108"/>
      <c r="AH72" s="107" t="s">
        <v>8</v>
      </c>
      <c r="AI72" s="108"/>
      <c r="AJ72" s="107" t="s">
        <v>8</v>
      </c>
      <c r="AK72" s="108"/>
      <c r="AL72" s="107" t="s">
        <v>8</v>
      </c>
      <c r="AM72" s="108"/>
      <c r="AN72" s="107" t="s">
        <v>8</v>
      </c>
      <c r="AO72" s="108"/>
      <c r="AP72" s="107" t="s">
        <v>8</v>
      </c>
      <c r="AQ72" s="108"/>
    </row>
    <row r="73" spans="1:43" x14ac:dyDescent="0.2">
      <c r="B73" s="106" t="s">
        <v>52</v>
      </c>
      <c r="C73" s="106" t="s">
        <v>7</v>
      </c>
      <c r="D73" s="107" t="s">
        <v>8</v>
      </c>
      <c r="E73" s="112"/>
      <c r="F73" s="107">
        <v>29.5</v>
      </c>
      <c r="G73" s="112"/>
      <c r="H73" s="107" t="s">
        <v>8</v>
      </c>
      <c r="I73" s="112"/>
      <c r="J73" s="107" t="s">
        <v>8</v>
      </c>
      <c r="K73" s="112"/>
      <c r="L73" s="107" t="s">
        <v>8</v>
      </c>
      <c r="M73" s="112"/>
      <c r="N73" s="107" t="s">
        <v>8</v>
      </c>
      <c r="O73" s="112"/>
      <c r="P73" s="107" t="s">
        <v>8</v>
      </c>
      <c r="Q73" s="112"/>
      <c r="R73" s="107" t="s">
        <v>8</v>
      </c>
      <c r="S73" s="112"/>
      <c r="T73" s="107">
        <v>41.900001525878906</v>
      </c>
      <c r="U73" s="112"/>
      <c r="V73" s="107" t="s">
        <v>8</v>
      </c>
      <c r="W73" s="112"/>
      <c r="X73" s="107" t="s">
        <v>8</v>
      </c>
      <c r="Y73" s="112"/>
      <c r="Z73" s="107" t="s">
        <v>8</v>
      </c>
      <c r="AA73" s="112"/>
      <c r="AB73" s="107">
        <v>65.199996948242188</v>
      </c>
      <c r="AC73" s="112"/>
      <c r="AD73" s="107" t="s">
        <v>8</v>
      </c>
      <c r="AE73" s="112"/>
      <c r="AF73" s="107" t="s">
        <v>8</v>
      </c>
      <c r="AG73" s="112"/>
      <c r="AH73" s="107" t="s">
        <v>8</v>
      </c>
      <c r="AI73" s="112"/>
      <c r="AJ73" s="107" t="s">
        <v>8</v>
      </c>
      <c r="AK73" s="112"/>
      <c r="AL73" s="107">
        <v>44.400001525878906</v>
      </c>
      <c r="AM73" s="112"/>
      <c r="AN73" s="107" t="s">
        <v>8</v>
      </c>
      <c r="AO73" s="112"/>
      <c r="AP73" s="107" t="s">
        <v>8</v>
      </c>
      <c r="AQ73" s="112"/>
    </row>
    <row r="74" spans="1:43" x14ac:dyDescent="0.2">
      <c r="B74" s="106" t="s">
        <v>53</v>
      </c>
      <c r="C74" s="106" t="s">
        <v>7</v>
      </c>
      <c r="D74" s="107" t="s">
        <v>8</v>
      </c>
      <c r="E74" s="108"/>
      <c r="F74" s="107" t="s">
        <v>8</v>
      </c>
      <c r="G74" s="108"/>
      <c r="H74" s="107" t="s">
        <v>8</v>
      </c>
      <c r="I74" s="108"/>
      <c r="J74" s="107" t="s">
        <v>8</v>
      </c>
      <c r="K74" s="108"/>
      <c r="L74" s="107" t="s">
        <v>8</v>
      </c>
      <c r="M74" s="108"/>
      <c r="N74" s="107" t="s">
        <v>8</v>
      </c>
      <c r="O74" s="108"/>
      <c r="P74" s="107" t="s">
        <v>8</v>
      </c>
      <c r="Q74" s="108"/>
      <c r="R74" s="107" t="s">
        <v>8</v>
      </c>
      <c r="S74" s="108"/>
      <c r="T74" s="107" t="s">
        <v>8</v>
      </c>
      <c r="U74" s="108"/>
      <c r="V74" s="107" t="s">
        <v>8</v>
      </c>
      <c r="W74" s="108"/>
      <c r="X74" s="107" t="s">
        <v>8</v>
      </c>
      <c r="Y74" s="108"/>
      <c r="Z74" s="107">
        <v>10</v>
      </c>
      <c r="AA74" s="108">
        <v>5</v>
      </c>
      <c r="AB74" s="107">
        <v>10</v>
      </c>
      <c r="AC74" s="108">
        <v>5</v>
      </c>
      <c r="AD74" s="107">
        <v>10</v>
      </c>
      <c r="AE74" s="108">
        <v>5</v>
      </c>
      <c r="AF74" s="107">
        <v>11</v>
      </c>
      <c r="AG74" s="108">
        <v>5</v>
      </c>
      <c r="AH74" s="107">
        <v>11</v>
      </c>
      <c r="AI74" s="108">
        <v>5</v>
      </c>
      <c r="AJ74" s="107" t="s">
        <v>8</v>
      </c>
      <c r="AK74" s="108"/>
      <c r="AL74" s="107" t="s">
        <v>8</v>
      </c>
      <c r="AM74" s="108"/>
      <c r="AN74" s="107" t="s">
        <v>8</v>
      </c>
      <c r="AO74" s="108"/>
      <c r="AP74" s="107" t="s">
        <v>8</v>
      </c>
      <c r="AQ74" s="108"/>
    </row>
    <row r="75" spans="1:43" x14ac:dyDescent="0.2">
      <c r="B75" s="106" t="s">
        <v>54</v>
      </c>
      <c r="C75" s="106" t="s">
        <v>7</v>
      </c>
      <c r="D75" s="107" t="s">
        <v>8</v>
      </c>
      <c r="E75" s="108"/>
      <c r="F75" s="107" t="s">
        <v>8</v>
      </c>
      <c r="G75" s="108"/>
      <c r="H75" s="107" t="s">
        <v>8</v>
      </c>
      <c r="I75" s="108"/>
      <c r="J75" s="107" t="s">
        <v>8</v>
      </c>
      <c r="K75" s="108"/>
      <c r="L75" s="107" t="s">
        <v>8</v>
      </c>
      <c r="M75" s="108"/>
      <c r="N75" s="107" t="s">
        <v>8</v>
      </c>
      <c r="O75" s="108"/>
      <c r="P75" s="107" t="s">
        <v>8</v>
      </c>
      <c r="Q75" s="108"/>
      <c r="R75" s="107" t="s">
        <v>8</v>
      </c>
      <c r="S75" s="108"/>
      <c r="T75" s="107" t="s">
        <v>8</v>
      </c>
      <c r="U75" s="108"/>
      <c r="V75" s="107" t="s">
        <v>8</v>
      </c>
      <c r="W75" s="108"/>
      <c r="X75" s="107" t="s">
        <v>8</v>
      </c>
      <c r="Y75" s="108"/>
      <c r="Z75" s="107" t="s">
        <v>8</v>
      </c>
      <c r="AA75" s="108"/>
      <c r="AB75" s="107" t="s">
        <v>8</v>
      </c>
      <c r="AC75" s="108"/>
      <c r="AD75" s="107" t="s">
        <v>8</v>
      </c>
      <c r="AE75" s="108"/>
      <c r="AF75" s="107" t="s">
        <v>8</v>
      </c>
      <c r="AG75" s="108"/>
      <c r="AH75" s="107">
        <v>7.1999998092651367</v>
      </c>
      <c r="AI75" s="108"/>
      <c r="AJ75" s="107" t="s">
        <v>8</v>
      </c>
      <c r="AK75" s="108"/>
      <c r="AL75" s="107" t="s">
        <v>8</v>
      </c>
      <c r="AM75" s="108"/>
      <c r="AN75" s="107" t="s">
        <v>8</v>
      </c>
      <c r="AO75" s="108"/>
      <c r="AP75" s="107" t="s">
        <v>8</v>
      </c>
      <c r="AQ75" s="108"/>
    </row>
    <row r="76" spans="1:43" x14ac:dyDescent="0.2">
      <c r="B76" s="106" t="s">
        <v>55</v>
      </c>
      <c r="C76" s="106" t="s">
        <v>14</v>
      </c>
      <c r="D76" s="107">
        <v>42.900001525878906</v>
      </c>
      <c r="E76" s="108">
        <v>1</v>
      </c>
      <c r="F76" s="107">
        <v>44.200000762939453</v>
      </c>
      <c r="G76" s="108">
        <v>1</v>
      </c>
      <c r="H76" s="107">
        <v>44.900001525878906</v>
      </c>
      <c r="I76" s="108">
        <v>1</v>
      </c>
      <c r="J76" s="107">
        <v>46</v>
      </c>
      <c r="K76" s="108">
        <v>1</v>
      </c>
      <c r="L76" s="107">
        <v>47.599998474121094</v>
      </c>
      <c r="M76" s="108">
        <v>1</v>
      </c>
      <c r="N76" s="107">
        <v>49.099998474121094</v>
      </c>
      <c r="O76" s="108">
        <v>1</v>
      </c>
      <c r="P76" s="107">
        <v>51</v>
      </c>
      <c r="Q76" s="108">
        <v>1</v>
      </c>
      <c r="R76" s="107">
        <v>53.400001525878906</v>
      </c>
      <c r="S76" s="108">
        <v>1</v>
      </c>
      <c r="T76" s="107">
        <v>56</v>
      </c>
      <c r="U76" s="108">
        <v>1</v>
      </c>
      <c r="V76" s="107">
        <v>59.099998474121094</v>
      </c>
      <c r="W76" s="108">
        <v>1</v>
      </c>
      <c r="X76" s="107">
        <v>62.200000762939453</v>
      </c>
      <c r="Y76" s="108">
        <v>1</v>
      </c>
      <c r="Z76" s="107">
        <v>64.800003051757812</v>
      </c>
      <c r="AA76" s="108">
        <v>1</v>
      </c>
      <c r="AB76" s="107">
        <v>67.400001525878906</v>
      </c>
      <c r="AC76" s="108">
        <v>1</v>
      </c>
      <c r="AD76" s="107">
        <v>69.900001525878906</v>
      </c>
      <c r="AE76" s="108">
        <v>1</v>
      </c>
      <c r="AF76" s="107">
        <v>71</v>
      </c>
      <c r="AG76" s="108">
        <v>1</v>
      </c>
      <c r="AH76" s="107">
        <v>72.099998474121094</v>
      </c>
      <c r="AI76" s="108">
        <v>1</v>
      </c>
      <c r="AJ76" s="107">
        <v>72.400001525878906</v>
      </c>
      <c r="AK76" s="108">
        <v>1</v>
      </c>
      <c r="AL76" s="107">
        <v>72.900001525878906</v>
      </c>
      <c r="AM76" s="108">
        <v>1</v>
      </c>
      <c r="AN76" s="107">
        <v>74.015586853027344</v>
      </c>
      <c r="AO76" s="108"/>
      <c r="AP76" s="107">
        <v>75.019523620605469</v>
      </c>
      <c r="AQ76" s="108"/>
    </row>
    <row r="77" spans="1:43" s="109" customFormat="1" x14ac:dyDescent="0.2">
      <c r="A77" s="1"/>
      <c r="B77" s="116" t="s">
        <v>56</v>
      </c>
      <c r="C77" s="116" t="s">
        <v>14</v>
      </c>
      <c r="D77" s="117">
        <v>90</v>
      </c>
      <c r="E77" s="115"/>
      <c r="F77" s="117">
        <v>90</v>
      </c>
      <c r="G77" s="115"/>
      <c r="H77" s="117">
        <v>90</v>
      </c>
      <c r="I77" s="115"/>
      <c r="J77" s="117">
        <v>90</v>
      </c>
      <c r="K77" s="115"/>
      <c r="L77" s="117">
        <v>90</v>
      </c>
      <c r="M77" s="115"/>
      <c r="N77" s="117">
        <v>90</v>
      </c>
      <c r="O77" s="115"/>
      <c r="P77" s="117">
        <v>90</v>
      </c>
      <c r="Q77" s="115"/>
      <c r="R77" s="117">
        <v>90</v>
      </c>
      <c r="S77" s="115"/>
      <c r="T77" s="117">
        <v>89</v>
      </c>
      <c r="U77" s="115"/>
      <c r="V77" s="117">
        <v>89</v>
      </c>
      <c r="W77" s="115"/>
      <c r="X77" s="117">
        <v>89</v>
      </c>
      <c r="Y77" s="115"/>
      <c r="Z77" s="117">
        <v>89</v>
      </c>
      <c r="AA77" s="115"/>
      <c r="AB77" s="117" t="s">
        <v>8</v>
      </c>
      <c r="AC77" s="115"/>
      <c r="AD77" s="117" t="s">
        <v>8</v>
      </c>
      <c r="AE77" s="115"/>
      <c r="AF77" s="117">
        <v>92</v>
      </c>
      <c r="AG77" s="115">
        <v>1</v>
      </c>
      <c r="AH77" s="117" t="s">
        <v>8</v>
      </c>
      <c r="AI77" s="115"/>
      <c r="AJ77" s="117">
        <v>91</v>
      </c>
      <c r="AK77" s="115">
        <v>1</v>
      </c>
      <c r="AL77" s="117" t="s">
        <v>8</v>
      </c>
      <c r="AM77" s="115"/>
      <c r="AN77" s="117" t="s">
        <v>8</v>
      </c>
      <c r="AO77" s="115"/>
      <c r="AP77" s="117" t="s">
        <v>8</v>
      </c>
      <c r="AQ77" s="115"/>
    </row>
    <row r="78" spans="1:43" x14ac:dyDescent="0.2">
      <c r="B78" s="113" t="s">
        <v>57</v>
      </c>
      <c r="C78" s="113" t="s">
        <v>7</v>
      </c>
      <c r="D78" s="114" t="s">
        <v>8</v>
      </c>
      <c r="E78" s="115"/>
      <c r="F78" s="114" t="s">
        <v>8</v>
      </c>
      <c r="G78" s="115"/>
      <c r="H78" s="114" t="s">
        <v>8</v>
      </c>
      <c r="I78" s="115"/>
      <c r="J78" s="114" t="s">
        <v>8</v>
      </c>
      <c r="K78" s="115"/>
      <c r="L78" s="114" t="s">
        <v>8</v>
      </c>
      <c r="M78" s="115"/>
      <c r="N78" s="114" t="s">
        <v>8</v>
      </c>
      <c r="O78" s="115"/>
      <c r="P78" s="114" t="s">
        <v>8</v>
      </c>
      <c r="Q78" s="115"/>
      <c r="R78" s="114" t="s">
        <v>8</v>
      </c>
      <c r="S78" s="115"/>
      <c r="T78" s="114" t="s">
        <v>8</v>
      </c>
      <c r="U78" s="115"/>
      <c r="V78" s="114" t="s">
        <v>8</v>
      </c>
      <c r="W78" s="115"/>
      <c r="X78" s="114" t="s">
        <v>8</v>
      </c>
      <c r="Y78" s="115"/>
      <c r="Z78" s="114">
        <v>25.700000762939453</v>
      </c>
      <c r="AA78" s="115"/>
      <c r="AB78" s="114" t="s">
        <v>8</v>
      </c>
      <c r="AC78" s="115"/>
      <c r="AD78" s="114" t="s">
        <v>8</v>
      </c>
      <c r="AE78" s="115"/>
      <c r="AF78" s="114">
        <v>26</v>
      </c>
      <c r="AG78" s="115"/>
      <c r="AH78" s="114">
        <v>27</v>
      </c>
      <c r="AI78" s="115"/>
      <c r="AJ78" s="114">
        <v>23.799999237060547</v>
      </c>
      <c r="AK78" s="115"/>
      <c r="AL78" s="114">
        <v>27</v>
      </c>
      <c r="AM78" s="115"/>
      <c r="AN78" s="114">
        <v>32.200000762939453</v>
      </c>
      <c r="AO78" s="115"/>
      <c r="AP78" s="114" t="s">
        <v>8</v>
      </c>
      <c r="AQ78" s="115"/>
    </row>
    <row r="79" spans="1:43" x14ac:dyDescent="0.2">
      <c r="B79" s="113" t="s">
        <v>58</v>
      </c>
      <c r="C79" s="113" t="s">
        <v>14</v>
      </c>
      <c r="D79" s="114" t="s">
        <v>8</v>
      </c>
      <c r="E79" s="118"/>
      <c r="F79" s="114" t="s">
        <v>8</v>
      </c>
      <c r="G79" s="118"/>
      <c r="H79" s="114" t="s">
        <v>8</v>
      </c>
      <c r="I79" s="118"/>
      <c r="J79" s="114" t="s">
        <v>8</v>
      </c>
      <c r="K79" s="118"/>
      <c r="L79" s="114" t="s">
        <v>8</v>
      </c>
      <c r="M79" s="118"/>
      <c r="N79" s="114">
        <v>93</v>
      </c>
      <c r="O79" s="118"/>
      <c r="P79" s="114" t="s">
        <v>8</v>
      </c>
      <c r="Q79" s="118"/>
      <c r="R79" s="114">
        <v>93</v>
      </c>
      <c r="S79" s="118"/>
      <c r="T79" s="114" t="s">
        <v>8</v>
      </c>
      <c r="U79" s="118"/>
      <c r="V79" s="114" t="s">
        <v>8</v>
      </c>
      <c r="W79" s="118"/>
      <c r="X79" s="114" t="s">
        <v>8</v>
      </c>
      <c r="Y79" s="118"/>
      <c r="Z79" s="114" t="s">
        <v>8</v>
      </c>
      <c r="AA79" s="118"/>
      <c r="AB79" s="114" t="s">
        <v>8</v>
      </c>
      <c r="AC79" s="118"/>
      <c r="AD79" s="114">
        <v>65.319999694824219</v>
      </c>
      <c r="AE79" s="118">
        <v>1</v>
      </c>
      <c r="AF79" s="114" t="s">
        <v>8</v>
      </c>
      <c r="AG79" s="118"/>
      <c r="AH79" s="114">
        <v>76.970001220703125</v>
      </c>
      <c r="AI79" s="118"/>
      <c r="AJ79" s="114" t="s">
        <v>8</v>
      </c>
      <c r="AK79" s="118"/>
      <c r="AL79" s="114">
        <v>68.610000610351563</v>
      </c>
      <c r="AM79" s="118"/>
      <c r="AN79" s="114" t="s">
        <v>8</v>
      </c>
      <c r="AO79" s="118"/>
      <c r="AP79" s="114" t="s">
        <v>8</v>
      </c>
      <c r="AQ79" s="118"/>
    </row>
    <row r="80" spans="1:43" s="109" customFormat="1" x14ac:dyDescent="0.2">
      <c r="A80" s="1"/>
      <c r="B80" s="116" t="s">
        <v>59</v>
      </c>
      <c r="C80" s="116" t="s">
        <v>14</v>
      </c>
      <c r="D80" s="117">
        <v>88.5</v>
      </c>
      <c r="E80" s="115">
        <v>1</v>
      </c>
      <c r="F80" s="117">
        <v>91.199996948242188</v>
      </c>
      <c r="G80" s="115">
        <v>1</v>
      </c>
      <c r="H80" s="117" t="s">
        <v>8</v>
      </c>
      <c r="I80" s="115"/>
      <c r="J80" s="117" t="s">
        <v>8</v>
      </c>
      <c r="K80" s="115"/>
      <c r="L80" s="117" t="s">
        <v>8</v>
      </c>
      <c r="M80" s="115"/>
      <c r="N80" s="117" t="s">
        <v>8</v>
      </c>
      <c r="O80" s="115"/>
      <c r="P80" s="117">
        <v>94.300003051757812</v>
      </c>
      <c r="Q80" s="115">
        <v>1</v>
      </c>
      <c r="R80" s="117">
        <v>95</v>
      </c>
      <c r="S80" s="115">
        <v>1</v>
      </c>
      <c r="T80" s="117">
        <v>95.400001525878906</v>
      </c>
      <c r="U80" s="115">
        <v>1</v>
      </c>
      <c r="V80" s="117">
        <v>96</v>
      </c>
      <c r="W80" s="115">
        <v>1</v>
      </c>
      <c r="X80" s="117">
        <v>96.5</v>
      </c>
      <c r="Y80" s="115">
        <v>1</v>
      </c>
      <c r="Z80" s="117">
        <v>97</v>
      </c>
      <c r="AA80" s="115">
        <v>1</v>
      </c>
      <c r="AB80" s="117">
        <v>97.300003051757813</v>
      </c>
      <c r="AC80" s="115">
        <v>1</v>
      </c>
      <c r="AD80" s="117">
        <v>97.599998474121094</v>
      </c>
      <c r="AE80" s="115">
        <v>1</v>
      </c>
      <c r="AF80" s="117">
        <v>97.699996948242188</v>
      </c>
      <c r="AG80" s="115">
        <v>1</v>
      </c>
      <c r="AH80" s="117">
        <v>98</v>
      </c>
      <c r="AI80" s="115">
        <v>1</v>
      </c>
      <c r="AJ80" s="117">
        <v>98.099998474121094</v>
      </c>
      <c r="AK80" s="115">
        <v>1</v>
      </c>
      <c r="AL80" s="117">
        <v>98.199996948242188</v>
      </c>
      <c r="AM80" s="115">
        <v>1</v>
      </c>
      <c r="AN80" s="117">
        <v>98.5</v>
      </c>
      <c r="AO80" s="115"/>
      <c r="AP80" s="117">
        <v>98.800003051757812</v>
      </c>
      <c r="AQ80" s="115"/>
    </row>
    <row r="81" spans="1:43" s="109" customFormat="1" x14ac:dyDescent="0.2">
      <c r="A81" s="1"/>
      <c r="B81" s="116" t="s">
        <v>60</v>
      </c>
      <c r="C81" s="116" t="s">
        <v>14</v>
      </c>
      <c r="D81" s="117" t="s">
        <v>8</v>
      </c>
      <c r="E81" s="115"/>
      <c r="F81" s="117" t="s">
        <v>8</v>
      </c>
      <c r="G81" s="115"/>
      <c r="H81" s="117" t="s">
        <v>8</v>
      </c>
      <c r="I81" s="115"/>
      <c r="J81" s="117" t="s">
        <v>8</v>
      </c>
      <c r="K81" s="115"/>
      <c r="L81" s="117" t="s">
        <v>8</v>
      </c>
      <c r="M81" s="115"/>
      <c r="N81" s="117" t="s">
        <v>8</v>
      </c>
      <c r="O81" s="115"/>
      <c r="P81" s="117" t="s">
        <v>8</v>
      </c>
      <c r="Q81" s="115"/>
      <c r="R81" s="117" t="s">
        <v>8</v>
      </c>
      <c r="S81" s="115"/>
      <c r="T81" s="117" t="s">
        <v>8</v>
      </c>
      <c r="U81" s="115"/>
      <c r="V81" s="117" t="s">
        <v>8</v>
      </c>
      <c r="W81" s="115"/>
      <c r="X81" s="117" t="s">
        <v>8</v>
      </c>
      <c r="Y81" s="115"/>
      <c r="Z81" s="117" t="s">
        <v>8</v>
      </c>
      <c r="AA81" s="115"/>
      <c r="AB81" s="117" t="s">
        <v>8</v>
      </c>
      <c r="AC81" s="115"/>
      <c r="AD81" s="117" t="s">
        <v>8</v>
      </c>
      <c r="AE81" s="115"/>
      <c r="AF81" s="117" t="s">
        <v>8</v>
      </c>
      <c r="AG81" s="115"/>
      <c r="AH81" s="117">
        <v>94</v>
      </c>
      <c r="AI81" s="115"/>
      <c r="AJ81" s="117" t="s">
        <v>8</v>
      </c>
      <c r="AK81" s="115"/>
      <c r="AL81" s="117" t="s">
        <v>8</v>
      </c>
      <c r="AM81" s="115"/>
      <c r="AN81" s="117" t="s">
        <v>8</v>
      </c>
      <c r="AO81" s="115"/>
      <c r="AP81" s="117" t="s">
        <v>8</v>
      </c>
      <c r="AQ81" s="115"/>
    </row>
    <row r="82" spans="1:43" x14ac:dyDescent="0.2">
      <c r="B82" s="106" t="s">
        <v>61</v>
      </c>
      <c r="C82" s="106" t="s">
        <v>14</v>
      </c>
      <c r="D82" s="107">
        <v>44</v>
      </c>
      <c r="E82" s="108"/>
      <c r="F82" s="107">
        <v>54</v>
      </c>
      <c r="G82" s="108"/>
      <c r="H82" s="107" t="s">
        <v>8</v>
      </c>
      <c r="I82" s="108"/>
      <c r="J82" s="107" t="s">
        <v>8</v>
      </c>
      <c r="K82" s="108"/>
      <c r="L82" s="107" t="s">
        <v>8</v>
      </c>
      <c r="M82" s="108"/>
      <c r="N82" s="107" t="s">
        <v>8</v>
      </c>
      <c r="O82" s="108"/>
      <c r="P82" s="107">
        <v>62</v>
      </c>
      <c r="Q82" s="108"/>
      <c r="R82" s="107">
        <v>64</v>
      </c>
      <c r="S82" s="108"/>
      <c r="T82" s="107">
        <v>65</v>
      </c>
      <c r="U82" s="108"/>
      <c r="V82" s="107">
        <v>67</v>
      </c>
      <c r="W82" s="108"/>
      <c r="X82" s="107">
        <v>68.0697021484375</v>
      </c>
      <c r="Y82" s="108"/>
      <c r="Z82" s="107">
        <v>69.256401062011719</v>
      </c>
      <c r="AA82" s="108"/>
      <c r="AB82" s="107">
        <v>71</v>
      </c>
      <c r="AC82" s="108"/>
      <c r="AD82" s="107">
        <v>71.699996948242188</v>
      </c>
      <c r="AE82" s="108"/>
      <c r="AF82" s="107">
        <v>72.699996948242188</v>
      </c>
      <c r="AG82" s="108"/>
      <c r="AH82" s="107">
        <v>73.699996948242188</v>
      </c>
      <c r="AI82" s="108"/>
      <c r="AJ82" s="107">
        <v>75.099998474121094</v>
      </c>
      <c r="AK82" s="108"/>
      <c r="AL82" s="107">
        <v>75.800003051757813</v>
      </c>
      <c r="AM82" s="108"/>
      <c r="AN82" s="107" t="s">
        <v>8</v>
      </c>
      <c r="AO82" s="108"/>
      <c r="AP82" s="107" t="s">
        <v>8</v>
      </c>
      <c r="AQ82" s="108"/>
    </row>
    <row r="83" spans="1:43" x14ac:dyDescent="0.2">
      <c r="B83" s="106" t="s">
        <v>62</v>
      </c>
      <c r="C83" s="106" t="s">
        <v>7</v>
      </c>
      <c r="D83" s="107" t="s">
        <v>8</v>
      </c>
      <c r="E83" s="112"/>
      <c r="F83" s="107" t="s">
        <v>8</v>
      </c>
      <c r="G83" s="112"/>
      <c r="H83" s="107" t="s">
        <v>8</v>
      </c>
      <c r="I83" s="112"/>
      <c r="J83" s="107" t="s">
        <v>8</v>
      </c>
      <c r="K83" s="112"/>
      <c r="L83" s="107" t="s">
        <v>8</v>
      </c>
      <c r="M83" s="112"/>
      <c r="N83" s="107" t="s">
        <v>8</v>
      </c>
      <c r="O83" s="112"/>
      <c r="P83" s="107" t="s">
        <v>8</v>
      </c>
      <c r="Q83" s="112"/>
      <c r="R83" s="107" t="s">
        <v>8</v>
      </c>
      <c r="S83" s="112"/>
      <c r="T83" s="107" t="s">
        <v>8</v>
      </c>
      <c r="U83" s="112"/>
      <c r="V83" s="107" t="s">
        <v>8</v>
      </c>
      <c r="W83" s="112"/>
      <c r="X83" s="107" t="s">
        <v>8</v>
      </c>
      <c r="Y83" s="112"/>
      <c r="Z83" s="107">
        <v>59</v>
      </c>
      <c r="AA83" s="112"/>
      <c r="AB83" s="107">
        <v>60</v>
      </c>
      <c r="AC83" s="112"/>
      <c r="AD83" s="107">
        <v>62</v>
      </c>
      <c r="AE83" s="112"/>
      <c r="AF83" s="107">
        <v>63</v>
      </c>
      <c r="AG83" s="112"/>
      <c r="AH83" s="107">
        <v>63</v>
      </c>
      <c r="AI83" s="112"/>
      <c r="AJ83" s="107">
        <v>65</v>
      </c>
      <c r="AK83" s="112"/>
      <c r="AL83" s="107">
        <v>67</v>
      </c>
      <c r="AM83" s="112"/>
      <c r="AN83" s="107">
        <v>59.700000762939453</v>
      </c>
      <c r="AO83" s="112"/>
      <c r="AP83" s="107" t="s">
        <v>8</v>
      </c>
      <c r="AQ83" s="112"/>
    </row>
    <row r="84" spans="1:43" s="109" customFormat="1" x14ac:dyDescent="0.2">
      <c r="A84" s="1"/>
      <c r="B84" s="110" t="s">
        <v>63</v>
      </c>
      <c r="C84" s="110" t="s">
        <v>7</v>
      </c>
      <c r="D84" s="111">
        <v>4.9000000953674316</v>
      </c>
      <c r="E84" s="108"/>
      <c r="F84" s="111">
        <v>4.9000000953674316</v>
      </c>
      <c r="G84" s="108"/>
      <c r="H84" s="111">
        <v>4.9000000953674316</v>
      </c>
      <c r="I84" s="108"/>
      <c r="J84" s="111">
        <v>4.9000000953674316</v>
      </c>
      <c r="K84" s="108"/>
      <c r="L84" s="111">
        <v>4.9000000953674316</v>
      </c>
      <c r="M84" s="108"/>
      <c r="N84" s="111">
        <v>4.9000000953674316</v>
      </c>
      <c r="O84" s="108"/>
      <c r="P84" s="111">
        <v>4.9000000953674316</v>
      </c>
      <c r="Q84" s="108"/>
      <c r="R84" s="111">
        <v>4.9000000953674316</v>
      </c>
      <c r="S84" s="108"/>
      <c r="T84" s="111">
        <v>4.9000000953674316</v>
      </c>
      <c r="U84" s="108"/>
      <c r="V84" s="111">
        <v>4.9000000953674316</v>
      </c>
      <c r="W84" s="108"/>
      <c r="X84" s="111">
        <v>4.9000000953674316</v>
      </c>
      <c r="Y84" s="108"/>
      <c r="Z84" s="111">
        <v>4.9000000953674316</v>
      </c>
      <c r="AA84" s="108"/>
      <c r="AB84" s="111">
        <v>4.9000000953674316</v>
      </c>
      <c r="AC84" s="108"/>
      <c r="AD84" s="111">
        <v>4.9000000953674316</v>
      </c>
      <c r="AE84" s="108"/>
      <c r="AF84" s="111">
        <v>4.9000000953674316</v>
      </c>
      <c r="AG84" s="108"/>
      <c r="AH84" s="111">
        <v>4.9000000953674316</v>
      </c>
      <c r="AI84" s="108"/>
      <c r="AJ84" s="111">
        <v>4.9000000953674316</v>
      </c>
      <c r="AK84" s="108"/>
      <c r="AL84" s="111">
        <v>4.9000000953674316</v>
      </c>
      <c r="AM84" s="108"/>
      <c r="AN84" s="111">
        <v>4.9000000953674316</v>
      </c>
      <c r="AO84" s="108"/>
      <c r="AP84" s="111" t="s">
        <v>8</v>
      </c>
      <c r="AQ84" s="108"/>
    </row>
    <row r="85" spans="1:43" x14ac:dyDescent="0.2">
      <c r="B85" s="106" t="s">
        <v>64</v>
      </c>
      <c r="C85" s="106" t="s">
        <v>7</v>
      </c>
      <c r="D85" s="107" t="s">
        <v>8</v>
      </c>
      <c r="E85" s="108"/>
      <c r="F85" s="107" t="s">
        <v>8</v>
      </c>
      <c r="G85" s="108"/>
      <c r="H85" s="107" t="s">
        <v>8</v>
      </c>
      <c r="I85" s="108"/>
      <c r="J85" s="107" t="s">
        <v>8</v>
      </c>
      <c r="K85" s="108"/>
      <c r="L85" s="107" t="s">
        <v>8</v>
      </c>
      <c r="M85" s="108"/>
      <c r="N85" s="107" t="s">
        <v>8</v>
      </c>
      <c r="O85" s="108"/>
      <c r="P85" s="107">
        <v>100</v>
      </c>
      <c r="Q85" s="108"/>
      <c r="R85" s="107">
        <v>100</v>
      </c>
      <c r="S85" s="108"/>
      <c r="T85" s="107">
        <v>100</v>
      </c>
      <c r="U85" s="108"/>
      <c r="V85" s="107">
        <v>100</v>
      </c>
      <c r="W85" s="108"/>
      <c r="X85" s="107">
        <v>100</v>
      </c>
      <c r="Y85" s="108"/>
      <c r="Z85" s="107">
        <v>100</v>
      </c>
      <c r="AA85" s="108"/>
      <c r="AB85" s="107">
        <v>100</v>
      </c>
      <c r="AC85" s="108"/>
      <c r="AD85" s="107">
        <v>100</v>
      </c>
      <c r="AE85" s="108"/>
      <c r="AF85" s="107">
        <v>100</v>
      </c>
      <c r="AG85" s="108"/>
      <c r="AH85" s="107">
        <v>100</v>
      </c>
      <c r="AI85" s="108"/>
      <c r="AJ85" s="107">
        <v>100</v>
      </c>
      <c r="AK85" s="108"/>
      <c r="AL85" s="107">
        <v>100</v>
      </c>
      <c r="AM85" s="108"/>
      <c r="AN85" s="107">
        <v>100</v>
      </c>
      <c r="AO85" s="108"/>
      <c r="AP85" s="107">
        <v>100</v>
      </c>
      <c r="AQ85" s="108"/>
    </row>
    <row r="86" spans="1:43" s="109" customFormat="1" x14ac:dyDescent="0.2">
      <c r="A86" s="1"/>
      <c r="B86" s="110" t="s">
        <v>65</v>
      </c>
      <c r="C86" s="110" t="s">
        <v>7</v>
      </c>
      <c r="D86" s="111" t="s">
        <v>8</v>
      </c>
      <c r="E86" s="108"/>
      <c r="F86" s="111" t="s">
        <v>8</v>
      </c>
      <c r="G86" s="108"/>
      <c r="H86" s="111" t="s">
        <v>8</v>
      </c>
      <c r="I86" s="108"/>
      <c r="J86" s="111" t="s">
        <v>8</v>
      </c>
      <c r="K86" s="108"/>
      <c r="L86" s="111" t="s">
        <v>8</v>
      </c>
      <c r="M86" s="108"/>
      <c r="N86" s="111">
        <v>23.100000381469727</v>
      </c>
      <c r="O86" s="108"/>
      <c r="P86" s="111" t="s">
        <v>8</v>
      </c>
      <c r="Q86" s="108"/>
      <c r="R86" s="111" t="s">
        <v>8</v>
      </c>
      <c r="S86" s="108"/>
      <c r="T86" s="111" t="s">
        <v>8</v>
      </c>
      <c r="U86" s="108"/>
      <c r="V86" s="111" t="s">
        <v>8</v>
      </c>
      <c r="W86" s="108"/>
      <c r="X86" s="111" t="s">
        <v>8</v>
      </c>
      <c r="Y86" s="108"/>
      <c r="Z86" s="111" t="s">
        <v>8</v>
      </c>
      <c r="AA86" s="108"/>
      <c r="AB86" s="111" t="s">
        <v>8</v>
      </c>
      <c r="AC86" s="108"/>
      <c r="AD86" s="111" t="s">
        <v>8</v>
      </c>
      <c r="AE86" s="108"/>
      <c r="AF86" s="111" t="s">
        <v>8</v>
      </c>
      <c r="AG86" s="108"/>
      <c r="AH86" s="111">
        <v>19.799999237060547</v>
      </c>
      <c r="AI86" s="108"/>
      <c r="AJ86" s="111" t="s">
        <v>8</v>
      </c>
      <c r="AK86" s="108"/>
      <c r="AL86" s="111" t="s">
        <v>8</v>
      </c>
      <c r="AM86" s="108"/>
      <c r="AN86" s="111" t="s">
        <v>8</v>
      </c>
      <c r="AO86" s="108"/>
      <c r="AP86" s="111" t="s">
        <v>8</v>
      </c>
      <c r="AQ86" s="108"/>
    </row>
    <row r="87" spans="1:43" x14ac:dyDescent="0.2">
      <c r="B87" s="113" t="s">
        <v>66</v>
      </c>
      <c r="C87" s="113" t="s">
        <v>26</v>
      </c>
      <c r="D87" s="114" t="s">
        <v>8</v>
      </c>
      <c r="E87" s="115"/>
      <c r="F87" s="114" t="s">
        <v>8</v>
      </c>
      <c r="G87" s="115"/>
      <c r="H87" s="114" t="s">
        <v>8</v>
      </c>
      <c r="I87" s="115"/>
      <c r="J87" s="114" t="s">
        <v>8</v>
      </c>
      <c r="K87" s="115"/>
      <c r="L87" s="114" t="s">
        <v>8</v>
      </c>
      <c r="M87" s="115"/>
      <c r="N87" s="114" t="s">
        <v>8</v>
      </c>
      <c r="O87" s="115"/>
      <c r="P87" s="114" t="s">
        <v>8</v>
      </c>
      <c r="Q87" s="115"/>
      <c r="R87" s="114" t="s">
        <v>8</v>
      </c>
      <c r="S87" s="115"/>
      <c r="T87" s="114">
        <v>65.199996948242188</v>
      </c>
      <c r="U87" s="115"/>
      <c r="V87" s="114">
        <v>70.199996948242188</v>
      </c>
      <c r="W87" s="115"/>
      <c r="X87" s="114">
        <v>66.099998474121094</v>
      </c>
      <c r="Y87" s="115"/>
      <c r="Z87" s="114">
        <v>65.5</v>
      </c>
      <c r="AA87" s="115"/>
      <c r="AB87" s="114">
        <v>64.699996948242188</v>
      </c>
      <c r="AC87" s="115"/>
      <c r="AD87" s="114">
        <v>64.099998474121094</v>
      </c>
      <c r="AE87" s="115"/>
      <c r="AF87" s="114">
        <v>61.279998779296875</v>
      </c>
      <c r="AG87" s="115"/>
      <c r="AH87" s="114">
        <v>66.519996643066406</v>
      </c>
      <c r="AI87" s="115"/>
      <c r="AJ87" s="114">
        <v>64.269996643066406</v>
      </c>
      <c r="AK87" s="115"/>
      <c r="AL87" s="114">
        <v>67.839996337890625</v>
      </c>
      <c r="AM87" s="115"/>
      <c r="AN87" s="114">
        <v>70.779998779296875</v>
      </c>
      <c r="AO87" s="115"/>
      <c r="AP87" s="114">
        <v>71.139999389648438</v>
      </c>
      <c r="AQ87" s="115"/>
    </row>
    <row r="88" spans="1:43" x14ac:dyDescent="0.2">
      <c r="B88" s="113" t="s">
        <v>67</v>
      </c>
      <c r="C88" s="113" t="s">
        <v>7</v>
      </c>
      <c r="D88" s="114" t="s">
        <v>8</v>
      </c>
      <c r="E88" s="115"/>
      <c r="F88" s="114" t="s">
        <v>8</v>
      </c>
      <c r="G88" s="115"/>
      <c r="H88" s="114" t="s">
        <v>8</v>
      </c>
      <c r="I88" s="115"/>
      <c r="J88" s="114" t="s">
        <v>8</v>
      </c>
      <c r="K88" s="115"/>
      <c r="L88" s="114" t="s">
        <v>8</v>
      </c>
      <c r="M88" s="115"/>
      <c r="N88" s="114" t="s">
        <v>8</v>
      </c>
      <c r="O88" s="115"/>
      <c r="P88" s="114" t="s">
        <v>8</v>
      </c>
      <c r="Q88" s="115"/>
      <c r="R88" s="114" t="s">
        <v>8</v>
      </c>
      <c r="S88" s="115"/>
      <c r="T88" s="114" t="s">
        <v>8</v>
      </c>
      <c r="U88" s="115"/>
      <c r="V88" s="114" t="s">
        <v>8</v>
      </c>
      <c r="W88" s="115"/>
      <c r="X88" s="114">
        <v>67.400001525878906</v>
      </c>
      <c r="Y88" s="115"/>
      <c r="Z88" s="114" t="s">
        <v>8</v>
      </c>
      <c r="AA88" s="115"/>
      <c r="AB88" s="114" t="s">
        <v>8</v>
      </c>
      <c r="AC88" s="115"/>
      <c r="AD88" s="114" t="s">
        <v>8</v>
      </c>
      <c r="AE88" s="115"/>
      <c r="AF88" s="114" t="s">
        <v>8</v>
      </c>
      <c r="AG88" s="115"/>
      <c r="AH88" s="114" t="s">
        <v>8</v>
      </c>
      <c r="AI88" s="115"/>
      <c r="AJ88" s="114" t="s">
        <v>8</v>
      </c>
      <c r="AK88" s="115"/>
      <c r="AL88" s="114" t="s">
        <v>8</v>
      </c>
      <c r="AM88" s="115"/>
      <c r="AN88" s="114" t="s">
        <v>8</v>
      </c>
      <c r="AO88" s="115"/>
      <c r="AP88" s="114" t="s">
        <v>8</v>
      </c>
      <c r="AQ88" s="115"/>
    </row>
    <row r="89" spans="1:43" x14ac:dyDescent="0.2">
      <c r="B89" s="113" t="s">
        <v>68</v>
      </c>
      <c r="C89" s="113" t="s">
        <v>26</v>
      </c>
      <c r="D89" s="114" t="s">
        <v>8</v>
      </c>
      <c r="E89" s="118"/>
      <c r="F89" s="114" t="s">
        <v>8</v>
      </c>
      <c r="G89" s="118"/>
      <c r="H89" s="114" t="s">
        <v>8</v>
      </c>
      <c r="I89" s="118"/>
      <c r="J89" s="114" t="s">
        <v>8</v>
      </c>
      <c r="K89" s="118"/>
      <c r="L89" s="114" t="s">
        <v>8</v>
      </c>
      <c r="M89" s="118"/>
      <c r="N89" s="114" t="s">
        <v>8</v>
      </c>
      <c r="O89" s="118"/>
      <c r="P89" s="114" t="s">
        <v>8</v>
      </c>
      <c r="Q89" s="118"/>
      <c r="R89" s="114" t="s">
        <v>8</v>
      </c>
      <c r="S89" s="118"/>
      <c r="T89" s="114">
        <v>68.300003051757813</v>
      </c>
      <c r="U89" s="118"/>
      <c r="V89" s="114">
        <v>69.800003051757812</v>
      </c>
      <c r="W89" s="118"/>
      <c r="X89" s="114" t="s">
        <v>8</v>
      </c>
      <c r="Y89" s="118"/>
      <c r="Z89" s="114">
        <v>70</v>
      </c>
      <c r="AA89" s="118"/>
      <c r="AB89" s="114">
        <v>62</v>
      </c>
      <c r="AC89" s="118"/>
      <c r="AD89" s="114">
        <v>62</v>
      </c>
      <c r="AE89" s="118"/>
      <c r="AF89" s="114">
        <v>62</v>
      </c>
      <c r="AG89" s="118"/>
      <c r="AH89" s="114">
        <v>62</v>
      </c>
      <c r="AI89" s="118"/>
      <c r="AJ89" s="114" t="s">
        <v>8</v>
      </c>
      <c r="AK89" s="118"/>
      <c r="AL89" s="114" t="s">
        <v>8</v>
      </c>
      <c r="AM89" s="118"/>
      <c r="AN89" s="114">
        <v>74.120002746582031</v>
      </c>
      <c r="AO89" s="118"/>
      <c r="AP89" s="114" t="s">
        <v>8</v>
      </c>
      <c r="AQ89" s="118"/>
    </row>
    <row r="90" spans="1:43" s="109" customFormat="1" x14ac:dyDescent="0.2">
      <c r="A90" s="1"/>
      <c r="B90" s="116" t="s">
        <v>69</v>
      </c>
      <c r="C90" s="116" t="s">
        <v>14</v>
      </c>
      <c r="D90" s="117">
        <v>90.400001525878906</v>
      </c>
      <c r="E90" s="115"/>
      <c r="F90" s="117">
        <v>87.5</v>
      </c>
      <c r="G90" s="115"/>
      <c r="H90" s="117" t="s">
        <v>8</v>
      </c>
      <c r="I90" s="115"/>
      <c r="J90" s="117" t="s">
        <v>8</v>
      </c>
      <c r="K90" s="115"/>
      <c r="L90" s="117" t="s">
        <v>8</v>
      </c>
      <c r="M90" s="115"/>
      <c r="N90" s="117">
        <v>93</v>
      </c>
      <c r="O90" s="115"/>
      <c r="P90" s="117" t="s">
        <v>8</v>
      </c>
      <c r="Q90" s="115"/>
      <c r="R90" s="117" t="s">
        <v>8</v>
      </c>
      <c r="S90" s="115"/>
      <c r="T90" s="117" t="s">
        <v>8</v>
      </c>
      <c r="U90" s="115"/>
      <c r="V90" s="117">
        <v>100</v>
      </c>
      <c r="W90" s="115"/>
      <c r="X90" s="117" t="s">
        <v>8</v>
      </c>
      <c r="Y90" s="115"/>
      <c r="Z90" s="117" t="s">
        <v>8</v>
      </c>
      <c r="AA90" s="115"/>
      <c r="AB90" s="117" t="s">
        <v>8</v>
      </c>
      <c r="AC90" s="115"/>
      <c r="AD90" s="117" t="s">
        <v>8</v>
      </c>
      <c r="AE90" s="115"/>
      <c r="AF90" s="117" t="s">
        <v>8</v>
      </c>
      <c r="AG90" s="115"/>
      <c r="AH90" s="117" t="s">
        <v>8</v>
      </c>
      <c r="AI90" s="115"/>
      <c r="AJ90" s="117">
        <v>97.099998474121094</v>
      </c>
      <c r="AK90" s="115"/>
      <c r="AL90" s="117">
        <v>99</v>
      </c>
      <c r="AM90" s="115"/>
      <c r="AN90" s="117">
        <v>98.099998474121094</v>
      </c>
      <c r="AO90" s="115"/>
      <c r="AP90" s="117">
        <v>98.199996948242188</v>
      </c>
      <c r="AQ90" s="115"/>
    </row>
    <row r="91" spans="1:43" x14ac:dyDescent="0.2">
      <c r="B91" s="113" t="s">
        <v>70</v>
      </c>
      <c r="C91" s="113" t="s">
        <v>7</v>
      </c>
      <c r="D91" s="114" t="s">
        <v>8</v>
      </c>
      <c r="E91" s="115"/>
      <c r="F91" s="114" t="s">
        <v>8</v>
      </c>
      <c r="G91" s="115"/>
      <c r="H91" s="114" t="s">
        <v>8</v>
      </c>
      <c r="I91" s="115"/>
      <c r="J91" s="114" t="s">
        <v>8</v>
      </c>
      <c r="K91" s="115"/>
      <c r="L91" s="114" t="s">
        <v>8</v>
      </c>
      <c r="M91" s="115"/>
      <c r="N91" s="114">
        <v>100</v>
      </c>
      <c r="O91" s="115"/>
      <c r="P91" s="114">
        <v>100</v>
      </c>
      <c r="Q91" s="115"/>
      <c r="R91" s="114">
        <v>100</v>
      </c>
      <c r="S91" s="115"/>
      <c r="T91" s="114">
        <v>100</v>
      </c>
      <c r="U91" s="115"/>
      <c r="V91" s="114">
        <v>100</v>
      </c>
      <c r="W91" s="115"/>
      <c r="X91" s="114">
        <v>100</v>
      </c>
      <c r="Y91" s="115"/>
      <c r="Z91" s="114">
        <v>100</v>
      </c>
      <c r="AA91" s="115"/>
      <c r="AB91" s="114">
        <v>100</v>
      </c>
      <c r="AC91" s="115"/>
      <c r="AD91" s="114">
        <v>100</v>
      </c>
      <c r="AE91" s="115"/>
      <c r="AF91" s="114">
        <v>100</v>
      </c>
      <c r="AG91" s="115"/>
      <c r="AH91" s="114">
        <v>100</v>
      </c>
      <c r="AI91" s="115"/>
      <c r="AJ91" s="114">
        <v>100</v>
      </c>
      <c r="AK91" s="115"/>
      <c r="AL91" s="114">
        <v>100</v>
      </c>
      <c r="AM91" s="115"/>
      <c r="AN91" s="114">
        <v>100</v>
      </c>
      <c r="AO91" s="115"/>
      <c r="AP91" s="114" t="s">
        <v>8</v>
      </c>
      <c r="AQ91" s="115"/>
    </row>
    <row r="92" spans="1:43" x14ac:dyDescent="0.2">
      <c r="B92" s="106" t="s">
        <v>71</v>
      </c>
      <c r="C92" s="106" t="s">
        <v>26</v>
      </c>
      <c r="D92" s="107">
        <v>100</v>
      </c>
      <c r="E92" s="108"/>
      <c r="F92" s="107">
        <v>100</v>
      </c>
      <c r="G92" s="108"/>
      <c r="H92" s="107">
        <v>100</v>
      </c>
      <c r="I92" s="108"/>
      <c r="J92" s="107">
        <v>100</v>
      </c>
      <c r="K92" s="108"/>
      <c r="L92" s="107">
        <v>100</v>
      </c>
      <c r="M92" s="108"/>
      <c r="N92" s="107">
        <v>100</v>
      </c>
      <c r="O92" s="108"/>
      <c r="P92" s="107">
        <v>100</v>
      </c>
      <c r="Q92" s="108"/>
      <c r="R92" s="107">
        <v>100</v>
      </c>
      <c r="S92" s="108"/>
      <c r="T92" s="107">
        <v>100</v>
      </c>
      <c r="U92" s="108"/>
      <c r="V92" s="107">
        <v>100</v>
      </c>
      <c r="W92" s="108"/>
      <c r="X92" s="107">
        <v>100</v>
      </c>
      <c r="Y92" s="108"/>
      <c r="Z92" s="107">
        <v>100</v>
      </c>
      <c r="AA92" s="108"/>
      <c r="AB92" s="107">
        <v>100</v>
      </c>
      <c r="AC92" s="108"/>
      <c r="AD92" s="107">
        <v>100</v>
      </c>
      <c r="AE92" s="108"/>
      <c r="AF92" s="107">
        <v>100</v>
      </c>
      <c r="AG92" s="108"/>
      <c r="AH92" s="107">
        <v>100</v>
      </c>
      <c r="AI92" s="108"/>
      <c r="AJ92" s="107">
        <v>100</v>
      </c>
      <c r="AK92" s="108"/>
      <c r="AL92" s="107">
        <v>100</v>
      </c>
      <c r="AM92" s="108"/>
      <c r="AN92" s="107">
        <v>100</v>
      </c>
      <c r="AO92" s="108"/>
      <c r="AP92" s="107">
        <v>100</v>
      </c>
      <c r="AQ92" s="108"/>
    </row>
    <row r="93" spans="1:43" s="109" customFormat="1" x14ac:dyDescent="0.2">
      <c r="A93" s="1"/>
      <c r="B93" s="110" t="s">
        <v>72</v>
      </c>
      <c r="C93" s="110" t="s">
        <v>7</v>
      </c>
      <c r="D93" s="111" t="s">
        <v>8</v>
      </c>
      <c r="E93" s="112"/>
      <c r="F93" s="111" t="s">
        <v>8</v>
      </c>
      <c r="G93" s="112"/>
      <c r="H93" s="111" t="s">
        <v>8</v>
      </c>
      <c r="I93" s="112"/>
      <c r="J93" s="111" t="s">
        <v>8</v>
      </c>
      <c r="K93" s="112"/>
      <c r="L93" s="111" t="s">
        <v>8</v>
      </c>
      <c r="M93" s="112"/>
      <c r="N93" s="111" t="s">
        <v>8</v>
      </c>
      <c r="O93" s="112"/>
      <c r="P93" s="111" t="s">
        <v>8</v>
      </c>
      <c r="Q93" s="112"/>
      <c r="R93" s="111" t="s">
        <v>8</v>
      </c>
      <c r="S93" s="112"/>
      <c r="T93" s="111" t="s">
        <v>8</v>
      </c>
      <c r="U93" s="112"/>
      <c r="V93" s="111" t="s">
        <v>8</v>
      </c>
      <c r="W93" s="112"/>
      <c r="X93" s="111" t="s">
        <v>8</v>
      </c>
      <c r="Y93" s="112"/>
      <c r="Z93" s="111" t="s">
        <v>8</v>
      </c>
      <c r="AA93" s="112"/>
      <c r="AB93" s="111" t="s">
        <v>8</v>
      </c>
      <c r="AC93" s="112"/>
      <c r="AD93" s="111">
        <v>43.299999237060547</v>
      </c>
      <c r="AE93" s="112"/>
      <c r="AF93" s="111" t="s">
        <v>8</v>
      </c>
      <c r="AG93" s="112"/>
      <c r="AH93" s="111" t="s">
        <v>8</v>
      </c>
      <c r="AI93" s="112"/>
      <c r="AJ93" s="111" t="s">
        <v>8</v>
      </c>
      <c r="AK93" s="112"/>
      <c r="AL93" s="111" t="s">
        <v>8</v>
      </c>
      <c r="AM93" s="112"/>
      <c r="AN93" s="111" t="s">
        <v>8</v>
      </c>
      <c r="AO93" s="112"/>
      <c r="AP93" s="111" t="s">
        <v>8</v>
      </c>
      <c r="AQ93" s="112"/>
    </row>
    <row r="94" spans="1:43" s="109" customFormat="1" x14ac:dyDescent="0.2">
      <c r="A94" s="1"/>
      <c r="B94" s="110" t="s">
        <v>73</v>
      </c>
      <c r="C94" s="110" t="s">
        <v>7</v>
      </c>
      <c r="D94" s="111" t="s">
        <v>8</v>
      </c>
      <c r="E94" s="108"/>
      <c r="F94" s="111" t="s">
        <v>8</v>
      </c>
      <c r="G94" s="108"/>
      <c r="H94" s="111" t="s">
        <v>8</v>
      </c>
      <c r="I94" s="108"/>
      <c r="J94" s="111" t="s">
        <v>8</v>
      </c>
      <c r="K94" s="108"/>
      <c r="L94" s="111" t="s">
        <v>8</v>
      </c>
      <c r="M94" s="108"/>
      <c r="N94" s="111" t="s">
        <v>8</v>
      </c>
      <c r="O94" s="108"/>
      <c r="P94" s="111" t="s">
        <v>8</v>
      </c>
      <c r="Q94" s="108"/>
      <c r="R94" s="111">
        <v>44.520000457763672</v>
      </c>
      <c r="S94" s="108"/>
      <c r="T94" s="111" t="s">
        <v>8</v>
      </c>
      <c r="U94" s="108"/>
      <c r="V94" s="111" t="s">
        <v>8</v>
      </c>
      <c r="W94" s="108"/>
      <c r="X94" s="111">
        <v>48.200000762939453</v>
      </c>
      <c r="Y94" s="108"/>
      <c r="Z94" s="111" t="s">
        <v>8</v>
      </c>
      <c r="AA94" s="108"/>
      <c r="AB94" s="111" t="s">
        <v>8</v>
      </c>
      <c r="AC94" s="108"/>
      <c r="AD94" s="111" t="s">
        <v>8</v>
      </c>
      <c r="AE94" s="108"/>
      <c r="AF94" s="111" t="s">
        <v>8</v>
      </c>
      <c r="AG94" s="108"/>
      <c r="AH94" s="111" t="s">
        <v>8</v>
      </c>
      <c r="AI94" s="108"/>
      <c r="AJ94" s="111" t="s">
        <v>8</v>
      </c>
      <c r="AK94" s="108"/>
      <c r="AL94" s="111" t="s">
        <v>8</v>
      </c>
      <c r="AM94" s="108"/>
      <c r="AN94" s="111" t="s">
        <v>8</v>
      </c>
      <c r="AO94" s="108"/>
      <c r="AP94" s="111" t="s">
        <v>8</v>
      </c>
      <c r="AQ94" s="108"/>
    </row>
    <row r="95" spans="1:43" x14ac:dyDescent="0.2">
      <c r="B95" s="106" t="s">
        <v>74</v>
      </c>
      <c r="C95" s="106" t="s">
        <v>7</v>
      </c>
      <c r="D95" s="107">
        <v>10</v>
      </c>
      <c r="E95" s="108"/>
      <c r="F95" s="107">
        <v>10</v>
      </c>
      <c r="G95" s="108"/>
      <c r="H95" s="107">
        <v>10</v>
      </c>
      <c r="I95" s="108"/>
      <c r="J95" s="107">
        <v>10</v>
      </c>
      <c r="K95" s="108"/>
      <c r="L95" s="107">
        <v>10</v>
      </c>
      <c r="M95" s="108"/>
      <c r="N95" s="107">
        <v>15</v>
      </c>
      <c r="O95" s="108"/>
      <c r="P95" s="107">
        <v>20</v>
      </c>
      <c r="Q95" s="108"/>
      <c r="R95" s="107" t="s">
        <v>8</v>
      </c>
      <c r="S95" s="108"/>
      <c r="T95" s="107" t="s">
        <v>8</v>
      </c>
      <c r="U95" s="108"/>
      <c r="V95" s="107" t="s">
        <v>8</v>
      </c>
      <c r="W95" s="108"/>
      <c r="X95" s="107" t="s">
        <v>8</v>
      </c>
      <c r="Y95" s="108"/>
      <c r="Z95" s="107" t="s">
        <v>8</v>
      </c>
      <c r="AA95" s="108"/>
      <c r="AB95" s="107" t="s">
        <v>8</v>
      </c>
      <c r="AC95" s="108"/>
      <c r="AD95" s="107" t="s">
        <v>8</v>
      </c>
      <c r="AE95" s="108"/>
      <c r="AF95" s="107" t="s">
        <v>8</v>
      </c>
      <c r="AG95" s="108"/>
      <c r="AH95" s="107" t="s">
        <v>8</v>
      </c>
      <c r="AI95" s="108"/>
      <c r="AJ95" s="107" t="s">
        <v>8</v>
      </c>
      <c r="AK95" s="108"/>
      <c r="AL95" s="107" t="s">
        <v>8</v>
      </c>
      <c r="AM95" s="108"/>
      <c r="AN95" s="107" t="s">
        <v>8</v>
      </c>
      <c r="AO95" s="108"/>
      <c r="AP95" s="107" t="s">
        <v>8</v>
      </c>
      <c r="AQ95" s="108"/>
    </row>
    <row r="96" spans="1:43" s="109" customFormat="1" x14ac:dyDescent="0.2">
      <c r="A96" s="1"/>
      <c r="B96" s="110" t="s">
        <v>75</v>
      </c>
      <c r="C96" s="110" t="s">
        <v>14</v>
      </c>
      <c r="D96" s="111">
        <v>50.099998474121094</v>
      </c>
      <c r="E96" s="108"/>
      <c r="F96" s="111">
        <v>57.400001525878906</v>
      </c>
      <c r="G96" s="108"/>
      <c r="H96" s="111" t="s">
        <v>8</v>
      </c>
      <c r="I96" s="108"/>
      <c r="J96" s="111" t="s">
        <v>8</v>
      </c>
      <c r="K96" s="108"/>
      <c r="L96" s="111" t="s">
        <v>8</v>
      </c>
      <c r="M96" s="108"/>
      <c r="N96" s="111" t="s">
        <v>8</v>
      </c>
      <c r="O96" s="108"/>
      <c r="P96" s="111">
        <v>59.200000762939453</v>
      </c>
      <c r="Q96" s="108">
        <v>1</v>
      </c>
      <c r="R96" s="111" t="s">
        <v>8</v>
      </c>
      <c r="S96" s="108"/>
      <c r="T96" s="111" t="s">
        <v>8</v>
      </c>
      <c r="U96" s="108"/>
      <c r="V96" s="111" t="s">
        <v>8</v>
      </c>
      <c r="W96" s="108"/>
      <c r="X96" s="111" t="s">
        <v>8</v>
      </c>
      <c r="Y96" s="108"/>
      <c r="Z96" s="111">
        <v>67.599998474121094</v>
      </c>
      <c r="AA96" s="108">
        <v>1</v>
      </c>
      <c r="AB96" s="111" t="s">
        <v>8</v>
      </c>
      <c r="AC96" s="108"/>
      <c r="AD96" s="111" t="s">
        <v>8</v>
      </c>
      <c r="AE96" s="108"/>
      <c r="AF96" s="111" t="s">
        <v>8</v>
      </c>
      <c r="AG96" s="108"/>
      <c r="AH96" s="111" t="s">
        <v>8</v>
      </c>
      <c r="AI96" s="108"/>
      <c r="AJ96" s="111">
        <v>70.569999694824219</v>
      </c>
      <c r="AK96" s="108">
        <v>1</v>
      </c>
      <c r="AL96" s="111" t="s">
        <v>8</v>
      </c>
      <c r="AM96" s="108"/>
      <c r="AN96" s="111" t="s">
        <v>8</v>
      </c>
      <c r="AO96" s="108"/>
      <c r="AP96" s="111" t="s">
        <v>8</v>
      </c>
      <c r="AQ96" s="108"/>
    </row>
    <row r="97" spans="1:43" s="109" customFormat="1" x14ac:dyDescent="0.2">
      <c r="A97" s="1"/>
      <c r="B97" s="116" t="s">
        <v>76</v>
      </c>
      <c r="C97" s="116" t="s">
        <v>7</v>
      </c>
      <c r="D97" s="117">
        <v>100</v>
      </c>
      <c r="E97" s="115"/>
      <c r="F97" s="117">
        <v>100</v>
      </c>
      <c r="G97" s="115"/>
      <c r="H97" s="117">
        <v>100</v>
      </c>
      <c r="I97" s="115"/>
      <c r="J97" s="117">
        <v>100</v>
      </c>
      <c r="K97" s="115"/>
      <c r="L97" s="117">
        <v>100</v>
      </c>
      <c r="M97" s="115"/>
      <c r="N97" s="117">
        <v>100</v>
      </c>
      <c r="O97" s="115"/>
      <c r="P97" s="117">
        <v>100</v>
      </c>
      <c r="Q97" s="115"/>
      <c r="R97" s="117">
        <v>100</v>
      </c>
      <c r="S97" s="115"/>
      <c r="T97" s="117">
        <v>100</v>
      </c>
      <c r="U97" s="115"/>
      <c r="V97" s="117">
        <v>100</v>
      </c>
      <c r="W97" s="115"/>
      <c r="X97" s="117">
        <v>100</v>
      </c>
      <c r="Y97" s="115"/>
      <c r="Z97" s="117">
        <v>100</v>
      </c>
      <c r="AA97" s="115"/>
      <c r="AB97" s="117">
        <v>100</v>
      </c>
      <c r="AC97" s="115"/>
      <c r="AD97" s="117">
        <v>100</v>
      </c>
      <c r="AE97" s="115"/>
      <c r="AF97" s="117">
        <v>100</v>
      </c>
      <c r="AG97" s="115"/>
      <c r="AH97" s="117">
        <v>100</v>
      </c>
      <c r="AI97" s="115"/>
      <c r="AJ97" s="117">
        <v>100</v>
      </c>
      <c r="AK97" s="115"/>
      <c r="AL97" s="117">
        <v>100</v>
      </c>
      <c r="AM97" s="115"/>
      <c r="AN97" s="117">
        <v>100</v>
      </c>
      <c r="AO97" s="115"/>
      <c r="AP97" s="117" t="s">
        <v>8</v>
      </c>
      <c r="AQ97" s="115"/>
    </row>
    <row r="98" spans="1:43" s="109" customFormat="1" x14ac:dyDescent="0.2">
      <c r="A98" s="1"/>
      <c r="B98" s="116" t="s">
        <v>77</v>
      </c>
      <c r="C98" s="116" t="s">
        <v>7</v>
      </c>
      <c r="D98" s="117" t="s">
        <v>8</v>
      </c>
      <c r="E98" s="115"/>
      <c r="F98" s="117" t="s">
        <v>8</v>
      </c>
      <c r="G98" s="115"/>
      <c r="H98" s="117" t="s">
        <v>8</v>
      </c>
      <c r="I98" s="115"/>
      <c r="J98" s="117" t="s">
        <v>8</v>
      </c>
      <c r="K98" s="115"/>
      <c r="L98" s="117" t="s">
        <v>8</v>
      </c>
      <c r="M98" s="115"/>
      <c r="N98" s="117" t="s">
        <v>8</v>
      </c>
      <c r="O98" s="115"/>
      <c r="P98" s="117" t="s">
        <v>8</v>
      </c>
      <c r="Q98" s="115"/>
      <c r="R98" s="117" t="s">
        <v>8</v>
      </c>
      <c r="S98" s="115"/>
      <c r="T98" s="117" t="s">
        <v>8</v>
      </c>
      <c r="U98" s="115"/>
      <c r="V98" s="117" t="s">
        <v>8</v>
      </c>
      <c r="W98" s="115"/>
      <c r="X98" s="117" t="s">
        <v>8</v>
      </c>
      <c r="Y98" s="115"/>
      <c r="Z98" s="117" t="s">
        <v>8</v>
      </c>
      <c r="AA98" s="115"/>
      <c r="AB98" s="117" t="s">
        <v>8</v>
      </c>
      <c r="AC98" s="115"/>
      <c r="AD98" s="117" t="s">
        <v>8</v>
      </c>
      <c r="AE98" s="115"/>
      <c r="AF98" s="117" t="s">
        <v>8</v>
      </c>
      <c r="AG98" s="115"/>
      <c r="AH98" s="117">
        <v>35</v>
      </c>
      <c r="AI98" s="115"/>
      <c r="AJ98" s="117">
        <v>65</v>
      </c>
      <c r="AK98" s="115"/>
      <c r="AL98" s="117">
        <v>65.5</v>
      </c>
      <c r="AM98" s="115"/>
      <c r="AN98" s="117">
        <v>65.5</v>
      </c>
      <c r="AO98" s="115"/>
      <c r="AP98" s="117" t="s">
        <v>8</v>
      </c>
      <c r="AQ98" s="115"/>
    </row>
    <row r="99" spans="1:43" x14ac:dyDescent="0.2">
      <c r="B99" s="113" t="s">
        <v>78</v>
      </c>
      <c r="C99" s="113" t="s">
        <v>7</v>
      </c>
      <c r="D99" s="114" t="s">
        <v>8</v>
      </c>
      <c r="E99" s="118"/>
      <c r="F99" s="114" t="s">
        <v>8</v>
      </c>
      <c r="G99" s="118"/>
      <c r="H99" s="114" t="s">
        <v>8</v>
      </c>
      <c r="I99" s="118"/>
      <c r="J99" s="114" t="s">
        <v>8</v>
      </c>
      <c r="K99" s="118"/>
      <c r="L99" s="114" t="s">
        <v>8</v>
      </c>
      <c r="M99" s="118"/>
      <c r="N99" s="114" t="s">
        <v>8</v>
      </c>
      <c r="O99" s="118"/>
      <c r="P99" s="114">
        <v>83.699996948242187</v>
      </c>
      <c r="Q99" s="118"/>
      <c r="R99" s="114">
        <v>85.199996948242188</v>
      </c>
      <c r="S99" s="118"/>
      <c r="T99" s="114" t="s">
        <v>8</v>
      </c>
      <c r="U99" s="118"/>
      <c r="V99" s="114">
        <v>86.400001525878906</v>
      </c>
      <c r="W99" s="118"/>
      <c r="X99" s="114">
        <v>86.800003051757813</v>
      </c>
      <c r="Y99" s="118"/>
      <c r="Z99" s="114">
        <v>87.199996948242188</v>
      </c>
      <c r="AA99" s="118"/>
      <c r="AB99" s="114">
        <v>86</v>
      </c>
      <c r="AC99" s="118"/>
      <c r="AD99" s="114">
        <v>86</v>
      </c>
      <c r="AE99" s="118"/>
      <c r="AF99" s="114">
        <v>86</v>
      </c>
      <c r="AG99" s="118"/>
      <c r="AH99" s="114">
        <v>88</v>
      </c>
      <c r="AI99" s="118"/>
      <c r="AJ99" s="114">
        <v>88</v>
      </c>
      <c r="AK99" s="118"/>
      <c r="AL99" s="114">
        <v>89</v>
      </c>
      <c r="AM99" s="118"/>
      <c r="AN99" s="114">
        <v>90</v>
      </c>
      <c r="AO99" s="118"/>
      <c r="AP99" s="114" t="s">
        <v>8</v>
      </c>
      <c r="AQ99" s="118"/>
    </row>
    <row r="100" spans="1:43" x14ac:dyDescent="0.2">
      <c r="B100" s="113" t="s">
        <v>79</v>
      </c>
      <c r="C100" s="113" t="s">
        <v>14</v>
      </c>
      <c r="D100" s="114">
        <v>96</v>
      </c>
      <c r="E100" s="115">
        <v>1</v>
      </c>
      <c r="F100" s="114">
        <v>97.300003051757813</v>
      </c>
      <c r="G100" s="115">
        <v>1</v>
      </c>
      <c r="H100" s="114">
        <v>97.400001525878906</v>
      </c>
      <c r="I100" s="115">
        <v>1</v>
      </c>
      <c r="J100" s="114">
        <v>97.599998474121094</v>
      </c>
      <c r="K100" s="115">
        <v>1</v>
      </c>
      <c r="L100" s="114">
        <v>97.75</v>
      </c>
      <c r="M100" s="115">
        <v>1</v>
      </c>
      <c r="N100" s="114">
        <v>97.949996948242188</v>
      </c>
      <c r="O100" s="115">
        <v>1</v>
      </c>
      <c r="P100" s="114">
        <v>98.150001525878906</v>
      </c>
      <c r="Q100" s="115">
        <v>1</v>
      </c>
      <c r="R100" s="114">
        <v>98.349998474121094</v>
      </c>
      <c r="S100" s="115">
        <v>1</v>
      </c>
      <c r="T100" s="114">
        <v>98.5</v>
      </c>
      <c r="U100" s="115">
        <v>1</v>
      </c>
      <c r="V100" s="114">
        <v>98.580001831054687</v>
      </c>
      <c r="W100" s="115">
        <v>1</v>
      </c>
      <c r="X100" s="114">
        <v>98.800003051757812</v>
      </c>
      <c r="Y100" s="115">
        <v>1</v>
      </c>
      <c r="Z100" s="114">
        <v>99</v>
      </c>
      <c r="AA100" s="115">
        <v>1</v>
      </c>
      <c r="AB100" s="114">
        <v>99.089996337890625</v>
      </c>
      <c r="AC100" s="115">
        <v>1</v>
      </c>
      <c r="AD100" s="114" t="s">
        <v>8</v>
      </c>
      <c r="AE100" s="115"/>
      <c r="AF100" s="114">
        <v>99.300003051757813</v>
      </c>
      <c r="AG100" s="115">
        <v>1</v>
      </c>
      <c r="AH100" s="114" t="s">
        <v>8</v>
      </c>
      <c r="AI100" s="115"/>
      <c r="AJ100" s="114">
        <v>99.319999694824219</v>
      </c>
      <c r="AK100" s="115">
        <v>1</v>
      </c>
      <c r="AL100" s="114" t="s">
        <v>8</v>
      </c>
      <c r="AM100" s="115"/>
      <c r="AN100" s="114">
        <v>99.400001525878906</v>
      </c>
      <c r="AO100" s="115"/>
      <c r="AP100" s="114" t="s">
        <v>8</v>
      </c>
      <c r="AQ100" s="115"/>
    </row>
    <row r="101" spans="1:43" x14ac:dyDescent="0.2">
      <c r="B101" s="113" t="s">
        <v>80</v>
      </c>
      <c r="C101" s="113" t="s">
        <v>14</v>
      </c>
      <c r="D101" s="114">
        <v>80</v>
      </c>
      <c r="E101" s="115"/>
      <c r="F101" s="114">
        <v>80</v>
      </c>
      <c r="G101" s="115"/>
      <c r="H101" s="114" t="s">
        <v>8</v>
      </c>
      <c r="I101" s="115"/>
      <c r="J101" s="114" t="s">
        <v>8</v>
      </c>
      <c r="K101" s="115"/>
      <c r="L101" s="114" t="s">
        <v>8</v>
      </c>
      <c r="M101" s="115"/>
      <c r="N101" s="114">
        <v>80</v>
      </c>
      <c r="O101" s="115"/>
      <c r="P101" s="114" t="s">
        <v>8</v>
      </c>
      <c r="Q101" s="115"/>
      <c r="R101" s="114" t="s">
        <v>8</v>
      </c>
      <c r="S101" s="115"/>
      <c r="T101" s="114" t="s">
        <v>8</v>
      </c>
      <c r="U101" s="115"/>
      <c r="V101" s="114" t="s">
        <v>8</v>
      </c>
      <c r="W101" s="115"/>
      <c r="X101" s="114" t="s">
        <v>8</v>
      </c>
      <c r="Y101" s="115"/>
      <c r="Z101" s="114" t="s">
        <v>8</v>
      </c>
      <c r="AA101" s="115"/>
      <c r="AB101" s="114" t="s">
        <v>8</v>
      </c>
      <c r="AC101" s="115"/>
      <c r="AD101" s="114" t="s">
        <v>8</v>
      </c>
      <c r="AE101" s="115"/>
      <c r="AF101" s="114" t="s">
        <v>8</v>
      </c>
      <c r="AG101" s="115"/>
      <c r="AH101" s="114" t="s">
        <v>8</v>
      </c>
      <c r="AI101" s="115"/>
      <c r="AJ101" s="114" t="s">
        <v>8</v>
      </c>
      <c r="AK101" s="115"/>
      <c r="AL101" s="114" t="s">
        <v>8</v>
      </c>
      <c r="AM101" s="115"/>
      <c r="AN101" s="114" t="s">
        <v>8</v>
      </c>
      <c r="AO101" s="115"/>
      <c r="AP101" s="114" t="s">
        <v>8</v>
      </c>
      <c r="AQ101" s="115"/>
    </row>
    <row r="102" spans="1:43" x14ac:dyDescent="0.2">
      <c r="B102" s="106" t="s">
        <v>81</v>
      </c>
      <c r="C102" s="106" t="s">
        <v>14</v>
      </c>
      <c r="D102" s="107">
        <v>77</v>
      </c>
      <c r="E102" s="108">
        <v>1</v>
      </c>
      <c r="F102" s="107">
        <v>80</v>
      </c>
      <c r="G102" s="108">
        <v>1</v>
      </c>
      <c r="H102" s="107">
        <v>80</v>
      </c>
      <c r="I102" s="108">
        <v>1</v>
      </c>
      <c r="J102" s="107">
        <v>80</v>
      </c>
      <c r="K102" s="108">
        <v>1</v>
      </c>
      <c r="L102" s="107">
        <v>80</v>
      </c>
      <c r="M102" s="108">
        <v>1</v>
      </c>
      <c r="N102" s="107">
        <v>80</v>
      </c>
      <c r="O102" s="108">
        <v>1</v>
      </c>
      <c r="P102" s="107">
        <v>79.949798583984375</v>
      </c>
      <c r="Q102" s="108">
        <v>1</v>
      </c>
      <c r="R102" s="107">
        <v>80.8302001953125</v>
      </c>
      <c r="S102" s="108">
        <v>1</v>
      </c>
      <c r="T102" s="107">
        <v>80.46240234375</v>
      </c>
      <c r="U102" s="108">
        <v>1</v>
      </c>
      <c r="V102" s="107">
        <v>81.193801879882813</v>
      </c>
      <c r="W102" s="108">
        <v>1</v>
      </c>
      <c r="X102" s="107">
        <v>80.956199645996094</v>
      </c>
      <c r="Y102" s="108">
        <v>1</v>
      </c>
      <c r="Z102" s="107">
        <v>83.599998474121094</v>
      </c>
      <c r="AA102" s="108">
        <v>1</v>
      </c>
      <c r="AB102" s="107">
        <v>84.099998474121094</v>
      </c>
      <c r="AC102" s="108">
        <v>1</v>
      </c>
      <c r="AD102" s="107">
        <v>83.599998474121094</v>
      </c>
      <c r="AE102" s="108">
        <v>1</v>
      </c>
      <c r="AF102" s="107">
        <v>83.699996948242187</v>
      </c>
      <c r="AG102" s="108">
        <v>1</v>
      </c>
      <c r="AH102" s="107">
        <v>85.199996948242188</v>
      </c>
      <c r="AI102" s="108">
        <v>1</v>
      </c>
      <c r="AJ102" s="107">
        <v>85.099998474121094</v>
      </c>
      <c r="AK102" s="108">
        <v>1</v>
      </c>
      <c r="AL102" s="107">
        <v>85</v>
      </c>
      <c r="AM102" s="108">
        <v>1</v>
      </c>
      <c r="AN102" s="107">
        <v>85.199996948242188</v>
      </c>
      <c r="AO102" s="108"/>
      <c r="AP102" s="107">
        <v>85.300003051757813</v>
      </c>
      <c r="AQ102" s="108"/>
    </row>
    <row r="103" spans="1:43" x14ac:dyDescent="0.2">
      <c r="B103" s="106" t="s">
        <v>82</v>
      </c>
      <c r="C103" s="106" t="s">
        <v>7</v>
      </c>
      <c r="D103" s="107" t="s">
        <v>8</v>
      </c>
      <c r="E103" s="108"/>
      <c r="F103" s="107" t="s">
        <v>8</v>
      </c>
      <c r="G103" s="108"/>
      <c r="H103" s="107" t="s">
        <v>8</v>
      </c>
      <c r="I103" s="108"/>
      <c r="J103" s="107" t="s">
        <v>8</v>
      </c>
      <c r="K103" s="108"/>
      <c r="L103" s="107" t="s">
        <v>8</v>
      </c>
      <c r="M103" s="108"/>
      <c r="N103" s="107" t="s">
        <v>8</v>
      </c>
      <c r="O103" s="108"/>
      <c r="P103" s="107" t="s">
        <v>8</v>
      </c>
      <c r="Q103" s="108"/>
      <c r="R103" s="107" t="s">
        <v>8</v>
      </c>
      <c r="S103" s="108"/>
      <c r="T103" s="107" t="s">
        <v>8</v>
      </c>
      <c r="U103" s="108"/>
      <c r="V103" s="107" t="s">
        <v>8</v>
      </c>
      <c r="W103" s="108"/>
      <c r="X103" s="107" t="s">
        <v>8</v>
      </c>
      <c r="Y103" s="108"/>
      <c r="Z103" s="107">
        <v>46</v>
      </c>
      <c r="AA103" s="108"/>
      <c r="AB103" s="107">
        <v>48</v>
      </c>
      <c r="AC103" s="108"/>
      <c r="AD103" s="107">
        <v>55</v>
      </c>
      <c r="AE103" s="108"/>
      <c r="AF103" s="107">
        <v>56</v>
      </c>
      <c r="AG103" s="108"/>
      <c r="AH103" s="107">
        <v>57</v>
      </c>
      <c r="AI103" s="108"/>
      <c r="AJ103" s="107">
        <v>57</v>
      </c>
      <c r="AK103" s="108"/>
      <c r="AL103" s="107">
        <v>56</v>
      </c>
      <c r="AM103" s="108"/>
      <c r="AN103" s="107">
        <v>56</v>
      </c>
      <c r="AO103" s="108"/>
      <c r="AP103" s="107" t="s">
        <v>8</v>
      </c>
      <c r="AQ103" s="108"/>
    </row>
    <row r="104" spans="1:43" x14ac:dyDescent="0.2">
      <c r="B104" s="106" t="s">
        <v>83</v>
      </c>
      <c r="C104" s="106" t="s">
        <v>7</v>
      </c>
      <c r="D104" s="107">
        <v>36.5</v>
      </c>
      <c r="E104" s="108">
        <v>6</v>
      </c>
      <c r="F104" s="107">
        <v>18.399999618530273</v>
      </c>
      <c r="G104" s="108">
        <v>7</v>
      </c>
      <c r="H104" s="107" t="s">
        <v>8</v>
      </c>
      <c r="I104" s="108"/>
      <c r="J104" s="107" t="s">
        <v>8</v>
      </c>
      <c r="K104" s="108"/>
      <c r="L104" s="107" t="s">
        <v>8</v>
      </c>
      <c r="M104" s="108"/>
      <c r="N104" s="107">
        <v>13.800000190734863</v>
      </c>
      <c r="O104" s="108"/>
      <c r="P104" s="107" t="s">
        <v>8</v>
      </c>
      <c r="Q104" s="108"/>
      <c r="R104" s="107">
        <v>16.899999618530273</v>
      </c>
      <c r="S104" s="108"/>
      <c r="T104" s="107">
        <v>15.300000190734863</v>
      </c>
      <c r="U104" s="108"/>
      <c r="V104" s="107">
        <v>16.956756591796875</v>
      </c>
      <c r="W104" s="108"/>
      <c r="X104" s="107">
        <v>13.224101066589355</v>
      </c>
      <c r="Y104" s="108"/>
      <c r="Z104" s="107">
        <v>13.501033782958984</v>
      </c>
      <c r="AA104" s="108"/>
      <c r="AB104" s="107">
        <v>14.030153274536133</v>
      </c>
      <c r="AC104" s="108"/>
      <c r="AD104" s="107">
        <v>15.095175743103027</v>
      </c>
      <c r="AE104" s="108"/>
      <c r="AF104" s="107">
        <v>14.029319763183594</v>
      </c>
      <c r="AG104" s="108"/>
      <c r="AH104" s="107">
        <v>16</v>
      </c>
      <c r="AI104" s="108"/>
      <c r="AJ104" s="107">
        <v>13.403315544128418</v>
      </c>
      <c r="AK104" s="108"/>
      <c r="AL104" s="107">
        <v>15.739482879638672</v>
      </c>
      <c r="AM104" s="108"/>
      <c r="AN104" s="107">
        <v>15.967096328735352</v>
      </c>
      <c r="AO104" s="108"/>
      <c r="AP104" s="107" t="s">
        <v>8</v>
      </c>
      <c r="AQ104" s="108"/>
    </row>
    <row r="105" spans="1:43" x14ac:dyDescent="0.2">
      <c r="B105" s="106" t="s">
        <v>84</v>
      </c>
      <c r="C105" s="106" t="s">
        <v>7</v>
      </c>
      <c r="D105" s="107" t="s">
        <v>8</v>
      </c>
      <c r="E105" s="108"/>
      <c r="F105" s="107" t="s">
        <v>8</v>
      </c>
      <c r="G105" s="108"/>
      <c r="H105" s="107" t="s">
        <v>8</v>
      </c>
      <c r="I105" s="108"/>
      <c r="J105" s="107" t="s">
        <v>8</v>
      </c>
      <c r="K105" s="108"/>
      <c r="L105" s="107" t="s">
        <v>8</v>
      </c>
      <c r="M105" s="108"/>
      <c r="N105" s="107" t="s">
        <v>8</v>
      </c>
      <c r="O105" s="108"/>
      <c r="P105" s="107" t="s">
        <v>8</v>
      </c>
      <c r="Q105" s="108"/>
      <c r="R105" s="107" t="s">
        <v>8</v>
      </c>
      <c r="S105" s="108"/>
      <c r="T105" s="107" t="s">
        <v>8</v>
      </c>
      <c r="U105" s="108"/>
      <c r="V105" s="107">
        <v>73.300003051757812</v>
      </c>
      <c r="W105" s="108"/>
      <c r="X105" s="107">
        <v>75</v>
      </c>
      <c r="Y105" s="108"/>
      <c r="Z105" s="107">
        <v>75.300003051757813</v>
      </c>
      <c r="AA105" s="108"/>
      <c r="AB105" s="107">
        <v>76.900001525878906</v>
      </c>
      <c r="AC105" s="108"/>
      <c r="AD105" s="107">
        <v>77.599998474121094</v>
      </c>
      <c r="AE105" s="108"/>
      <c r="AF105" s="107">
        <v>79.199996948242187</v>
      </c>
      <c r="AG105" s="108"/>
      <c r="AH105" s="107">
        <v>81</v>
      </c>
      <c r="AI105" s="108"/>
      <c r="AJ105" s="107" t="s">
        <v>8</v>
      </c>
      <c r="AK105" s="108"/>
      <c r="AL105" s="107" t="s">
        <v>8</v>
      </c>
      <c r="AM105" s="108"/>
      <c r="AN105" s="107" t="s">
        <v>8</v>
      </c>
      <c r="AO105" s="108"/>
      <c r="AP105" s="107" t="s">
        <v>8</v>
      </c>
      <c r="AQ105" s="108"/>
    </row>
    <row r="106" spans="1:43" x14ac:dyDescent="0.2">
      <c r="B106" s="106" t="s">
        <v>85</v>
      </c>
      <c r="C106" s="106" t="s">
        <v>14</v>
      </c>
      <c r="D106" s="107" t="s">
        <v>8</v>
      </c>
      <c r="E106" s="108"/>
      <c r="F106" s="107">
        <v>52.900001525878906</v>
      </c>
      <c r="G106" s="108">
        <v>1</v>
      </c>
      <c r="H106" s="107">
        <v>53.400001525878906</v>
      </c>
      <c r="I106" s="108">
        <v>1</v>
      </c>
      <c r="J106" s="107">
        <v>54.5</v>
      </c>
      <c r="K106" s="108">
        <v>1</v>
      </c>
      <c r="L106" s="107">
        <v>56.5</v>
      </c>
      <c r="M106" s="108">
        <v>1</v>
      </c>
      <c r="N106" s="107">
        <v>58.599998474121094</v>
      </c>
      <c r="O106" s="108">
        <v>1</v>
      </c>
      <c r="P106" s="107">
        <v>53.599998474121094</v>
      </c>
      <c r="Q106" s="108">
        <v>1</v>
      </c>
      <c r="R106" s="107">
        <v>55.299999237060547</v>
      </c>
      <c r="S106" s="108">
        <v>1</v>
      </c>
      <c r="T106" s="107">
        <v>56.700000762939453</v>
      </c>
      <c r="U106" s="108">
        <v>1</v>
      </c>
      <c r="V106" s="107">
        <v>58.200000762939453</v>
      </c>
      <c r="W106" s="108">
        <v>1</v>
      </c>
      <c r="X106" s="107">
        <v>59</v>
      </c>
      <c r="Y106" s="108">
        <v>1</v>
      </c>
      <c r="Z106" s="107">
        <v>60.200000762939453</v>
      </c>
      <c r="AA106" s="108">
        <v>1</v>
      </c>
      <c r="AB106" s="107">
        <v>61.400001525878906</v>
      </c>
      <c r="AC106" s="108">
        <v>1</v>
      </c>
      <c r="AD106" s="107">
        <v>62.299999237060547</v>
      </c>
      <c r="AE106" s="108">
        <v>1</v>
      </c>
      <c r="AF106" s="107">
        <v>63.099998474121094</v>
      </c>
      <c r="AG106" s="108">
        <v>1</v>
      </c>
      <c r="AH106" s="107">
        <v>64.199996948242188</v>
      </c>
      <c r="AI106" s="108">
        <v>1</v>
      </c>
      <c r="AJ106" s="107">
        <v>64.699996948242188</v>
      </c>
      <c r="AK106" s="108">
        <v>1</v>
      </c>
      <c r="AL106" s="107">
        <v>65.699996948242188</v>
      </c>
      <c r="AM106" s="108">
        <v>1</v>
      </c>
      <c r="AN106" s="107">
        <v>68.699996948242188</v>
      </c>
      <c r="AO106" s="108"/>
      <c r="AP106" s="107">
        <v>70.300003051757813</v>
      </c>
      <c r="AQ106" s="108"/>
    </row>
    <row r="107" spans="1:43" x14ac:dyDescent="0.2">
      <c r="B107" s="113" t="s">
        <v>86</v>
      </c>
      <c r="C107" s="113" t="s">
        <v>14</v>
      </c>
      <c r="D107" s="114">
        <v>55.299999237060547</v>
      </c>
      <c r="E107" s="115">
        <v>1</v>
      </c>
      <c r="F107" s="114" t="s">
        <v>8</v>
      </c>
      <c r="G107" s="115"/>
      <c r="H107" s="114" t="s">
        <v>8</v>
      </c>
      <c r="I107" s="115"/>
      <c r="J107" s="114" t="s">
        <v>8</v>
      </c>
      <c r="K107" s="115"/>
      <c r="L107" s="114">
        <v>67</v>
      </c>
      <c r="M107" s="115">
        <v>1</v>
      </c>
      <c r="N107" s="114" t="s">
        <v>8</v>
      </c>
      <c r="O107" s="115"/>
      <c r="P107" s="114" t="s">
        <v>8</v>
      </c>
      <c r="Q107" s="115"/>
      <c r="R107" s="114" t="s">
        <v>8</v>
      </c>
      <c r="S107" s="115"/>
      <c r="T107" s="114">
        <v>73</v>
      </c>
      <c r="U107" s="115">
        <v>1</v>
      </c>
      <c r="V107" s="114">
        <v>74</v>
      </c>
      <c r="W107" s="115">
        <v>1</v>
      </c>
      <c r="X107" s="114" t="s">
        <v>8</v>
      </c>
      <c r="Y107" s="115"/>
      <c r="Z107" s="114">
        <v>74</v>
      </c>
      <c r="AA107" s="115">
        <v>1</v>
      </c>
      <c r="AB107" s="114">
        <v>76.720001220703125</v>
      </c>
      <c r="AC107" s="115">
        <v>1</v>
      </c>
      <c r="AD107" s="114">
        <v>74</v>
      </c>
      <c r="AE107" s="115">
        <v>1</v>
      </c>
      <c r="AF107" s="114">
        <v>78</v>
      </c>
      <c r="AG107" s="115">
        <v>1</v>
      </c>
      <c r="AH107" s="114">
        <v>81.30999755859375</v>
      </c>
      <c r="AI107" s="115">
        <v>1</v>
      </c>
      <c r="AJ107" s="114" t="s">
        <v>8</v>
      </c>
      <c r="AK107" s="115"/>
      <c r="AL107" s="114" t="s">
        <v>8</v>
      </c>
      <c r="AM107" s="115"/>
      <c r="AN107" s="114" t="s">
        <v>8</v>
      </c>
      <c r="AO107" s="115"/>
      <c r="AP107" s="114" t="s">
        <v>8</v>
      </c>
      <c r="AQ107" s="115"/>
    </row>
    <row r="108" spans="1:43" x14ac:dyDescent="0.2">
      <c r="B108" s="113" t="s">
        <v>87</v>
      </c>
      <c r="C108" s="113" t="s">
        <v>14</v>
      </c>
      <c r="D108" s="114">
        <v>32.900001525878906</v>
      </c>
      <c r="E108" s="115">
        <v>1</v>
      </c>
      <c r="F108" s="114">
        <v>45.200000762939453</v>
      </c>
      <c r="G108" s="115">
        <v>1</v>
      </c>
      <c r="H108" s="114">
        <v>52.599998474121094</v>
      </c>
      <c r="I108" s="115">
        <v>1</v>
      </c>
      <c r="J108" s="114">
        <v>60.900001525878906</v>
      </c>
      <c r="K108" s="115">
        <v>1</v>
      </c>
      <c r="L108" s="114">
        <v>65.900001525878906</v>
      </c>
      <c r="M108" s="115">
        <v>1</v>
      </c>
      <c r="N108" s="114">
        <v>68.400001525878906</v>
      </c>
      <c r="O108" s="115">
        <v>1</v>
      </c>
      <c r="P108" s="114">
        <v>70.5</v>
      </c>
      <c r="Q108" s="115">
        <v>1</v>
      </c>
      <c r="R108" s="114">
        <v>73.199996948242188</v>
      </c>
      <c r="S108" s="115">
        <v>1</v>
      </c>
      <c r="T108" s="114">
        <v>75.800003051757813</v>
      </c>
      <c r="U108" s="115">
        <v>1</v>
      </c>
      <c r="V108" s="114">
        <v>78.800003051757813</v>
      </c>
      <c r="W108" s="115">
        <v>1</v>
      </c>
      <c r="X108" s="114">
        <v>81.400001525878906</v>
      </c>
      <c r="Y108" s="115">
        <v>1</v>
      </c>
      <c r="Z108" s="114">
        <v>83.5</v>
      </c>
      <c r="AA108" s="115">
        <v>1</v>
      </c>
      <c r="AB108" s="114">
        <v>85.5</v>
      </c>
      <c r="AC108" s="115">
        <v>1</v>
      </c>
      <c r="AD108" s="114">
        <v>87.099998474121094</v>
      </c>
      <c r="AE108" s="115">
        <v>1</v>
      </c>
      <c r="AF108" s="114">
        <v>88.599998474121094</v>
      </c>
      <c r="AG108" s="115">
        <v>1</v>
      </c>
      <c r="AH108" s="114">
        <v>89.400001525878906</v>
      </c>
      <c r="AI108" s="115">
        <v>1</v>
      </c>
      <c r="AJ108" s="114">
        <v>90.099998474121094</v>
      </c>
      <c r="AK108" s="115">
        <v>1</v>
      </c>
      <c r="AL108" s="114">
        <v>90.900001525878906</v>
      </c>
      <c r="AM108" s="115"/>
      <c r="AN108" s="114">
        <v>91.599998474121094</v>
      </c>
      <c r="AO108" s="115"/>
      <c r="AP108" s="114">
        <v>92.110000610351563</v>
      </c>
      <c r="AQ108" s="115"/>
    </row>
    <row r="109" spans="1:43" x14ac:dyDescent="0.2">
      <c r="B109" s="113" t="s">
        <v>88</v>
      </c>
      <c r="C109" s="113" t="s">
        <v>7</v>
      </c>
      <c r="D109" s="114" t="s">
        <v>8</v>
      </c>
      <c r="E109" s="115"/>
      <c r="F109" s="114" t="s">
        <v>8</v>
      </c>
      <c r="G109" s="115"/>
      <c r="H109" s="114" t="s">
        <v>8</v>
      </c>
      <c r="I109" s="115"/>
      <c r="J109" s="114" t="s">
        <v>8</v>
      </c>
      <c r="K109" s="115"/>
      <c r="L109" s="114" t="s">
        <v>8</v>
      </c>
      <c r="M109" s="115"/>
      <c r="N109" s="114">
        <v>53</v>
      </c>
      <c r="O109" s="115"/>
      <c r="P109" s="114">
        <v>54</v>
      </c>
      <c r="Q109" s="115"/>
      <c r="R109" s="114" t="s">
        <v>8</v>
      </c>
      <c r="S109" s="115"/>
      <c r="T109" s="114" t="s">
        <v>8</v>
      </c>
      <c r="U109" s="115"/>
      <c r="V109" s="114" t="s">
        <v>8</v>
      </c>
      <c r="W109" s="115"/>
      <c r="X109" s="114" t="s">
        <v>8</v>
      </c>
      <c r="Y109" s="115"/>
      <c r="Z109" s="114" t="s">
        <v>8</v>
      </c>
      <c r="AA109" s="115"/>
      <c r="AB109" s="114" t="s">
        <v>8</v>
      </c>
      <c r="AC109" s="115"/>
      <c r="AD109" s="114" t="s">
        <v>8</v>
      </c>
      <c r="AE109" s="115"/>
      <c r="AF109" s="114" t="s">
        <v>8</v>
      </c>
      <c r="AG109" s="115"/>
      <c r="AH109" s="114" t="s">
        <v>8</v>
      </c>
      <c r="AI109" s="115"/>
      <c r="AJ109" s="114" t="s">
        <v>8</v>
      </c>
      <c r="AK109" s="115"/>
      <c r="AL109" s="114" t="s">
        <v>8</v>
      </c>
      <c r="AM109" s="115"/>
      <c r="AN109" s="114">
        <v>21.399999618530273</v>
      </c>
      <c r="AO109" s="115"/>
      <c r="AP109" s="114" t="s">
        <v>8</v>
      </c>
      <c r="AQ109" s="115"/>
    </row>
    <row r="110" spans="1:43" x14ac:dyDescent="0.2">
      <c r="B110" s="113" t="s">
        <v>89</v>
      </c>
      <c r="C110" s="113" t="s">
        <v>7</v>
      </c>
      <c r="D110" s="114" t="s">
        <v>8</v>
      </c>
      <c r="E110" s="115"/>
      <c r="F110" s="114" t="s">
        <v>8</v>
      </c>
      <c r="G110" s="115"/>
      <c r="H110" s="114" t="s">
        <v>8</v>
      </c>
      <c r="I110" s="115"/>
      <c r="J110" s="114" t="s">
        <v>8</v>
      </c>
      <c r="K110" s="115"/>
      <c r="L110" s="114">
        <v>31.700000762939453</v>
      </c>
      <c r="M110" s="115"/>
      <c r="N110" s="114" t="s">
        <v>8</v>
      </c>
      <c r="O110" s="115"/>
      <c r="P110" s="114" t="s">
        <v>8</v>
      </c>
      <c r="Q110" s="115"/>
      <c r="R110" s="114">
        <v>33.599998474121094</v>
      </c>
      <c r="S110" s="115"/>
      <c r="T110" s="114" t="s">
        <v>8</v>
      </c>
      <c r="U110" s="115"/>
      <c r="V110" s="114" t="s">
        <v>8</v>
      </c>
      <c r="W110" s="115"/>
      <c r="X110" s="114">
        <v>39.400001525878906</v>
      </c>
      <c r="Y110" s="115"/>
      <c r="Z110" s="114" t="s">
        <v>8</v>
      </c>
      <c r="AA110" s="115"/>
      <c r="AB110" s="114" t="s">
        <v>8</v>
      </c>
      <c r="AC110" s="115"/>
      <c r="AD110" s="114" t="s">
        <v>8</v>
      </c>
      <c r="AE110" s="115"/>
      <c r="AF110" s="114" t="s">
        <v>8</v>
      </c>
      <c r="AG110" s="115"/>
      <c r="AH110" s="114" t="s">
        <v>8</v>
      </c>
      <c r="AI110" s="115"/>
      <c r="AJ110" s="114" t="s">
        <v>8</v>
      </c>
      <c r="AK110" s="115"/>
      <c r="AL110" s="114" t="s">
        <v>8</v>
      </c>
      <c r="AM110" s="115"/>
      <c r="AN110" s="114" t="s">
        <v>8</v>
      </c>
      <c r="AO110" s="115"/>
      <c r="AP110" s="114" t="s">
        <v>8</v>
      </c>
      <c r="AQ110" s="115"/>
    </row>
    <row r="111" spans="1:43" x14ac:dyDescent="0.2">
      <c r="B111" s="113" t="s">
        <v>90</v>
      </c>
      <c r="C111" s="113" t="s">
        <v>26</v>
      </c>
      <c r="D111" s="114">
        <v>44</v>
      </c>
      <c r="E111" s="115"/>
      <c r="F111" s="114" t="s">
        <v>8</v>
      </c>
      <c r="G111" s="115"/>
      <c r="H111" s="114" t="s">
        <v>8</v>
      </c>
      <c r="I111" s="115"/>
      <c r="J111" s="114" t="s">
        <v>8</v>
      </c>
      <c r="K111" s="115"/>
      <c r="L111" s="114" t="s">
        <v>8</v>
      </c>
      <c r="M111" s="115"/>
      <c r="N111" s="114" t="s">
        <v>8</v>
      </c>
      <c r="O111" s="115"/>
      <c r="P111" s="114" t="s">
        <v>8</v>
      </c>
      <c r="Q111" s="115"/>
      <c r="R111" s="114" t="s">
        <v>8</v>
      </c>
      <c r="S111" s="115"/>
      <c r="T111" s="114">
        <v>43</v>
      </c>
      <c r="U111" s="115"/>
      <c r="V111" s="114" t="s">
        <v>8</v>
      </c>
      <c r="W111" s="115"/>
      <c r="X111" s="114">
        <v>40.200000762939453</v>
      </c>
      <c r="Y111" s="115"/>
      <c r="Z111" s="114">
        <v>40.200000762939453</v>
      </c>
      <c r="AA111" s="115"/>
      <c r="AB111" s="114">
        <v>41.900001525878906</v>
      </c>
      <c r="AC111" s="115"/>
      <c r="AD111" s="114">
        <v>42.5</v>
      </c>
      <c r="AE111" s="115"/>
      <c r="AF111" s="114">
        <v>42.700000762939453</v>
      </c>
      <c r="AG111" s="115"/>
      <c r="AH111" s="114">
        <v>42.900001525878906</v>
      </c>
      <c r="AI111" s="115"/>
      <c r="AJ111" s="114">
        <v>43.5</v>
      </c>
      <c r="AK111" s="115"/>
      <c r="AL111" s="114">
        <v>43.5</v>
      </c>
      <c r="AM111" s="115"/>
      <c r="AN111" s="114">
        <v>44.200000762939453</v>
      </c>
      <c r="AO111" s="115"/>
      <c r="AP111" s="114">
        <v>46.799999237060547</v>
      </c>
      <c r="AQ111" s="115"/>
    </row>
    <row r="112" spans="1:43" x14ac:dyDescent="0.2">
      <c r="B112" s="106" t="s">
        <v>91</v>
      </c>
      <c r="C112" s="106" t="s">
        <v>7</v>
      </c>
      <c r="D112" s="107" t="s">
        <v>8</v>
      </c>
      <c r="E112" s="108"/>
      <c r="F112" s="107" t="s">
        <v>8</v>
      </c>
      <c r="G112" s="108"/>
      <c r="H112" s="107" t="s">
        <v>8</v>
      </c>
      <c r="I112" s="108"/>
      <c r="J112" s="107" t="s">
        <v>8</v>
      </c>
      <c r="K112" s="108"/>
      <c r="L112" s="107" t="s">
        <v>8</v>
      </c>
      <c r="M112" s="108"/>
      <c r="N112" s="107" t="s">
        <v>8</v>
      </c>
      <c r="O112" s="108"/>
      <c r="P112" s="107" t="s">
        <v>8</v>
      </c>
      <c r="Q112" s="108"/>
      <c r="R112" s="107">
        <v>0</v>
      </c>
      <c r="S112" s="108"/>
      <c r="T112" s="107">
        <v>0</v>
      </c>
      <c r="U112" s="108"/>
      <c r="V112" s="107">
        <v>0</v>
      </c>
      <c r="W112" s="108"/>
      <c r="X112" s="107">
        <v>0</v>
      </c>
      <c r="Y112" s="108"/>
      <c r="Z112" s="107">
        <v>0</v>
      </c>
      <c r="AA112" s="108"/>
      <c r="AB112" s="107">
        <v>0</v>
      </c>
      <c r="AC112" s="108"/>
      <c r="AD112" s="107">
        <v>0</v>
      </c>
      <c r="AE112" s="108"/>
      <c r="AF112" s="107">
        <v>0</v>
      </c>
      <c r="AG112" s="108"/>
      <c r="AH112" s="107">
        <v>0</v>
      </c>
      <c r="AI112" s="108"/>
      <c r="AJ112" s="107">
        <v>0</v>
      </c>
      <c r="AK112" s="108"/>
      <c r="AL112" s="107">
        <v>0</v>
      </c>
      <c r="AM112" s="108"/>
      <c r="AN112" s="107">
        <v>0</v>
      </c>
      <c r="AO112" s="108"/>
      <c r="AP112" s="107" t="s">
        <v>8</v>
      </c>
      <c r="AQ112" s="108"/>
    </row>
    <row r="113" spans="2:43" x14ac:dyDescent="0.2">
      <c r="B113" s="106" t="s">
        <v>92</v>
      </c>
      <c r="C113" s="106" t="s">
        <v>7</v>
      </c>
      <c r="D113" s="107" t="s">
        <v>8</v>
      </c>
      <c r="E113" s="108"/>
      <c r="F113" s="107" t="s">
        <v>8</v>
      </c>
      <c r="G113" s="108"/>
      <c r="H113" s="107" t="s">
        <v>8</v>
      </c>
      <c r="I113" s="108"/>
      <c r="J113" s="107" t="s">
        <v>8</v>
      </c>
      <c r="K113" s="108"/>
      <c r="L113" s="107" t="s">
        <v>8</v>
      </c>
      <c r="M113" s="108"/>
      <c r="N113" s="107" t="s">
        <v>8</v>
      </c>
      <c r="O113" s="108"/>
      <c r="P113" s="107" t="s">
        <v>8</v>
      </c>
      <c r="Q113" s="108"/>
      <c r="R113" s="107" t="s">
        <v>8</v>
      </c>
      <c r="S113" s="108"/>
      <c r="T113" s="107">
        <v>23</v>
      </c>
      <c r="U113" s="108">
        <v>8</v>
      </c>
      <c r="V113" s="107" t="s">
        <v>8</v>
      </c>
      <c r="W113" s="108"/>
      <c r="X113" s="107" t="s">
        <v>8</v>
      </c>
      <c r="Y113" s="108"/>
      <c r="Z113" s="107" t="s">
        <v>8</v>
      </c>
      <c r="AA113" s="108"/>
      <c r="AB113" s="107" t="s">
        <v>8</v>
      </c>
      <c r="AC113" s="108"/>
      <c r="AD113" s="107" t="s">
        <v>8</v>
      </c>
      <c r="AE113" s="108"/>
      <c r="AF113" s="107" t="s">
        <v>8</v>
      </c>
      <c r="AG113" s="108"/>
      <c r="AH113" s="107" t="s">
        <v>8</v>
      </c>
      <c r="AI113" s="108"/>
      <c r="AJ113" s="107" t="s">
        <v>8</v>
      </c>
      <c r="AK113" s="108"/>
      <c r="AL113" s="107" t="s">
        <v>8</v>
      </c>
      <c r="AM113" s="108"/>
      <c r="AN113" s="107" t="s">
        <v>8</v>
      </c>
      <c r="AO113" s="108"/>
      <c r="AP113" s="107" t="s">
        <v>8</v>
      </c>
      <c r="AQ113" s="108"/>
    </row>
    <row r="114" spans="2:43" x14ac:dyDescent="0.2">
      <c r="B114" s="106" t="s">
        <v>93</v>
      </c>
      <c r="C114" s="106" t="s">
        <v>7</v>
      </c>
      <c r="D114" s="107" t="s">
        <v>8</v>
      </c>
      <c r="E114" s="108"/>
      <c r="F114" s="107" t="s">
        <v>8</v>
      </c>
      <c r="G114" s="108"/>
      <c r="H114" s="107" t="s">
        <v>8</v>
      </c>
      <c r="I114" s="108"/>
      <c r="J114" s="107" t="s">
        <v>8</v>
      </c>
      <c r="K114" s="108"/>
      <c r="L114" s="107" t="s">
        <v>8</v>
      </c>
      <c r="M114" s="108"/>
      <c r="N114" s="107" t="s">
        <v>8</v>
      </c>
      <c r="O114" s="108"/>
      <c r="P114" s="107">
        <v>40.240001678466797</v>
      </c>
      <c r="Q114" s="108"/>
      <c r="R114" s="107">
        <v>41.990001678466797</v>
      </c>
      <c r="S114" s="108"/>
      <c r="T114" s="107">
        <v>43.090000152587891</v>
      </c>
      <c r="U114" s="108"/>
      <c r="V114" s="107">
        <v>43.950000762939453</v>
      </c>
      <c r="W114" s="108"/>
      <c r="X114" s="107">
        <v>45.849998474121094</v>
      </c>
      <c r="Y114" s="108"/>
      <c r="Z114" s="107">
        <v>46.520000457763672</v>
      </c>
      <c r="AA114" s="108"/>
      <c r="AB114" s="107">
        <v>47.159999847412109</v>
      </c>
      <c r="AC114" s="108"/>
      <c r="AD114" s="107">
        <v>48.639999389648438</v>
      </c>
      <c r="AE114" s="108"/>
      <c r="AF114" s="107">
        <v>51.759998321533203</v>
      </c>
      <c r="AG114" s="108"/>
      <c r="AH114" s="107">
        <v>54.069999694824219</v>
      </c>
      <c r="AI114" s="108"/>
      <c r="AJ114" s="107">
        <v>54.799999237060547</v>
      </c>
      <c r="AK114" s="108"/>
      <c r="AL114" s="107">
        <v>56.259998321533203</v>
      </c>
      <c r="AM114" s="108"/>
      <c r="AN114" s="107">
        <v>58.639999389648438</v>
      </c>
      <c r="AO114" s="108"/>
      <c r="AP114" s="107" t="s">
        <v>8</v>
      </c>
      <c r="AQ114" s="108"/>
    </row>
    <row r="115" spans="2:43" x14ac:dyDescent="0.2">
      <c r="B115" s="106" t="s">
        <v>94</v>
      </c>
      <c r="C115" s="106" t="s">
        <v>7</v>
      </c>
      <c r="D115" s="107">
        <v>100</v>
      </c>
      <c r="E115" s="108"/>
      <c r="F115" s="107">
        <v>100</v>
      </c>
      <c r="G115" s="108"/>
      <c r="H115" s="107">
        <v>100</v>
      </c>
      <c r="I115" s="108"/>
      <c r="J115" s="107">
        <v>100</v>
      </c>
      <c r="K115" s="108"/>
      <c r="L115" s="107">
        <v>100</v>
      </c>
      <c r="M115" s="108"/>
      <c r="N115" s="107">
        <v>100</v>
      </c>
      <c r="O115" s="108"/>
      <c r="P115" s="107">
        <v>100</v>
      </c>
      <c r="Q115" s="108"/>
      <c r="R115" s="107">
        <v>100</v>
      </c>
      <c r="S115" s="108"/>
      <c r="T115" s="107">
        <v>100</v>
      </c>
      <c r="U115" s="108"/>
      <c r="V115" s="107">
        <v>100</v>
      </c>
      <c r="W115" s="108"/>
      <c r="X115" s="107">
        <v>100</v>
      </c>
      <c r="Y115" s="108"/>
      <c r="Z115" s="107">
        <v>100</v>
      </c>
      <c r="AA115" s="108"/>
      <c r="AB115" s="107">
        <v>100</v>
      </c>
      <c r="AC115" s="108"/>
      <c r="AD115" s="107">
        <v>100</v>
      </c>
      <c r="AE115" s="108"/>
      <c r="AF115" s="107">
        <v>100</v>
      </c>
      <c r="AG115" s="108"/>
      <c r="AH115" s="107">
        <v>100</v>
      </c>
      <c r="AI115" s="108"/>
      <c r="AJ115" s="107">
        <v>100</v>
      </c>
      <c r="AK115" s="108"/>
      <c r="AL115" s="107">
        <v>100</v>
      </c>
      <c r="AM115" s="108"/>
      <c r="AN115" s="107">
        <v>100</v>
      </c>
      <c r="AO115" s="108"/>
      <c r="AP115" s="107" t="s">
        <v>8</v>
      </c>
      <c r="AQ115" s="108"/>
    </row>
    <row r="116" spans="2:43" x14ac:dyDescent="0.2">
      <c r="B116" s="106" t="s">
        <v>95</v>
      </c>
      <c r="C116" s="106" t="s">
        <v>14</v>
      </c>
      <c r="D116" s="107">
        <v>50.700000762939453</v>
      </c>
      <c r="E116" s="108">
        <v>1</v>
      </c>
      <c r="F116" s="107">
        <v>52.5</v>
      </c>
      <c r="G116" s="108">
        <v>1</v>
      </c>
      <c r="H116" s="107">
        <v>53</v>
      </c>
      <c r="I116" s="108">
        <v>1</v>
      </c>
      <c r="J116" s="107">
        <v>53.400001525878906</v>
      </c>
      <c r="K116" s="108">
        <v>1</v>
      </c>
      <c r="L116" s="107">
        <v>54</v>
      </c>
      <c r="M116" s="108">
        <v>1</v>
      </c>
      <c r="N116" s="107">
        <v>54.700000762939453</v>
      </c>
      <c r="O116" s="108">
        <v>1</v>
      </c>
      <c r="P116" s="107">
        <v>54.700000762939453</v>
      </c>
      <c r="Q116" s="108">
        <v>1</v>
      </c>
      <c r="R116" s="107">
        <v>55.200000762939453</v>
      </c>
      <c r="S116" s="108">
        <v>1</v>
      </c>
      <c r="T116" s="107">
        <v>55.299999237060547</v>
      </c>
      <c r="U116" s="108">
        <v>1</v>
      </c>
      <c r="V116" s="107">
        <v>55.869998931884766</v>
      </c>
      <c r="W116" s="108">
        <v>1</v>
      </c>
      <c r="X116" s="107">
        <v>56.450000762939453</v>
      </c>
      <c r="Y116" s="108">
        <v>1</v>
      </c>
      <c r="Z116" s="107">
        <v>57.090000152587891</v>
      </c>
      <c r="AA116" s="108">
        <v>1</v>
      </c>
      <c r="AB116" s="107">
        <v>57.040000915527344</v>
      </c>
      <c r="AC116" s="108">
        <v>1</v>
      </c>
      <c r="AD116" s="107">
        <v>58.240001678466797</v>
      </c>
      <c r="AE116" s="108">
        <v>1</v>
      </c>
      <c r="AF116" s="107">
        <v>59.319999694824219</v>
      </c>
      <c r="AG116" s="108">
        <v>1</v>
      </c>
      <c r="AH116" s="107">
        <v>59.450000762939453</v>
      </c>
      <c r="AI116" s="108">
        <v>1</v>
      </c>
      <c r="AJ116" s="107">
        <v>60.380001068115234</v>
      </c>
      <c r="AK116" s="108">
        <v>1</v>
      </c>
      <c r="AL116" s="107">
        <v>61.580001831054687</v>
      </c>
      <c r="AM116" s="108">
        <v>1</v>
      </c>
      <c r="AN116" s="107">
        <v>62.409999847412109</v>
      </c>
      <c r="AO116" s="108"/>
      <c r="AP116" s="107" t="s">
        <v>8</v>
      </c>
      <c r="AQ116" s="108"/>
    </row>
    <row r="117" spans="2:43" x14ac:dyDescent="0.2">
      <c r="B117" s="113" t="s">
        <v>96</v>
      </c>
      <c r="C117" s="113" t="s">
        <v>14</v>
      </c>
      <c r="D117" s="114" t="s">
        <v>8</v>
      </c>
      <c r="E117" s="118"/>
      <c r="F117" s="114" t="s">
        <v>8</v>
      </c>
      <c r="G117" s="118"/>
      <c r="H117" s="114" t="s">
        <v>8</v>
      </c>
      <c r="I117" s="118"/>
      <c r="J117" s="114" t="s">
        <v>8</v>
      </c>
      <c r="K117" s="118"/>
      <c r="L117" s="114">
        <v>41.970001220703125</v>
      </c>
      <c r="M117" s="118"/>
      <c r="N117" s="114">
        <v>37.983749389648438</v>
      </c>
      <c r="O117" s="118"/>
      <c r="P117" s="114">
        <v>62.599998474121094</v>
      </c>
      <c r="Q117" s="118">
        <v>1</v>
      </c>
      <c r="R117" s="114">
        <v>62.599998474121094</v>
      </c>
      <c r="S117" s="118">
        <v>1</v>
      </c>
      <c r="T117" s="114">
        <v>62.700000762939453</v>
      </c>
      <c r="U117" s="118">
        <v>1</v>
      </c>
      <c r="V117" s="114">
        <v>62.599998474121094</v>
      </c>
      <c r="W117" s="118">
        <v>1</v>
      </c>
      <c r="X117" s="114">
        <v>62.599998474121094</v>
      </c>
      <c r="Y117" s="118">
        <v>1</v>
      </c>
      <c r="Z117" s="114">
        <v>62.599998474121094</v>
      </c>
      <c r="AA117" s="118">
        <v>1</v>
      </c>
      <c r="AB117" s="114">
        <v>62.599998474121094</v>
      </c>
      <c r="AC117" s="118">
        <v>1</v>
      </c>
      <c r="AD117" s="114">
        <v>62.599998474121094</v>
      </c>
      <c r="AE117" s="118">
        <v>1</v>
      </c>
      <c r="AF117" s="114">
        <v>62.599998474121094</v>
      </c>
      <c r="AG117" s="118">
        <v>1</v>
      </c>
      <c r="AH117" s="114">
        <v>62.599998474121094</v>
      </c>
      <c r="AI117" s="118">
        <v>1</v>
      </c>
      <c r="AJ117" s="114">
        <v>62.580001831054688</v>
      </c>
      <c r="AK117" s="118"/>
      <c r="AL117" s="114">
        <v>62.580001831054688</v>
      </c>
      <c r="AM117" s="118"/>
      <c r="AN117" s="114">
        <v>62.700000762939453</v>
      </c>
      <c r="AO117" s="118"/>
      <c r="AP117" s="114">
        <v>62.599998474121094</v>
      </c>
      <c r="AQ117" s="118"/>
    </row>
    <row r="118" spans="2:43" x14ac:dyDescent="0.2">
      <c r="B118" s="113" t="s">
        <v>97</v>
      </c>
      <c r="C118" s="113" t="s">
        <v>7</v>
      </c>
      <c r="D118" s="114" t="s">
        <v>8</v>
      </c>
      <c r="E118" s="115"/>
      <c r="F118" s="114">
        <v>41</v>
      </c>
      <c r="G118" s="115"/>
      <c r="H118" s="114">
        <v>41</v>
      </c>
      <c r="I118" s="115"/>
      <c r="J118" s="114">
        <v>43</v>
      </c>
      <c r="K118" s="115"/>
      <c r="L118" s="114">
        <v>45</v>
      </c>
      <c r="M118" s="115"/>
      <c r="N118" s="114">
        <v>47</v>
      </c>
      <c r="O118" s="115"/>
      <c r="P118" s="114">
        <v>48</v>
      </c>
      <c r="Q118" s="115"/>
      <c r="R118" s="114">
        <v>51</v>
      </c>
      <c r="S118" s="115"/>
      <c r="T118" s="114">
        <v>53</v>
      </c>
      <c r="U118" s="115"/>
      <c r="V118" s="114">
        <v>53</v>
      </c>
      <c r="W118" s="115"/>
      <c r="X118" s="114">
        <v>55</v>
      </c>
      <c r="Y118" s="115"/>
      <c r="Z118" s="114">
        <v>57</v>
      </c>
      <c r="AA118" s="115"/>
      <c r="AB118" s="114">
        <v>58</v>
      </c>
      <c r="AC118" s="115"/>
      <c r="AD118" s="114">
        <v>60</v>
      </c>
      <c r="AE118" s="115"/>
      <c r="AF118" s="114" t="s">
        <v>8</v>
      </c>
      <c r="AG118" s="115"/>
      <c r="AH118" s="114" t="s">
        <v>8</v>
      </c>
      <c r="AI118" s="115"/>
      <c r="AJ118" s="114" t="s">
        <v>8</v>
      </c>
      <c r="AK118" s="115"/>
      <c r="AL118" s="114">
        <v>57</v>
      </c>
      <c r="AM118" s="115">
        <v>9</v>
      </c>
      <c r="AN118" s="114" t="s">
        <v>8</v>
      </c>
      <c r="AO118" s="115"/>
      <c r="AP118" s="114" t="s">
        <v>8</v>
      </c>
      <c r="AQ118" s="115"/>
    </row>
    <row r="119" spans="2:43" x14ac:dyDescent="0.2">
      <c r="B119" s="113" t="s">
        <v>98</v>
      </c>
      <c r="C119" s="113" t="s">
        <v>14</v>
      </c>
      <c r="D119" s="114" t="s">
        <v>8</v>
      </c>
      <c r="E119" s="115"/>
      <c r="F119" s="114" t="s">
        <v>8</v>
      </c>
      <c r="G119" s="115"/>
      <c r="H119" s="114" t="s">
        <v>8</v>
      </c>
      <c r="I119" s="115"/>
      <c r="J119" s="114" t="s">
        <v>8</v>
      </c>
      <c r="K119" s="115"/>
      <c r="L119" s="114" t="s">
        <v>8</v>
      </c>
      <c r="M119" s="115"/>
      <c r="N119" s="114" t="s">
        <v>8</v>
      </c>
      <c r="O119" s="115"/>
      <c r="P119" s="114">
        <v>93</v>
      </c>
      <c r="Q119" s="115">
        <v>1</v>
      </c>
      <c r="R119" s="114" t="s">
        <v>8</v>
      </c>
      <c r="S119" s="115"/>
      <c r="T119" s="114">
        <v>100</v>
      </c>
      <c r="U119" s="115">
        <v>1</v>
      </c>
      <c r="V119" s="114" t="s">
        <v>8</v>
      </c>
      <c r="W119" s="115"/>
      <c r="X119" s="114" t="s">
        <v>8</v>
      </c>
      <c r="Y119" s="115"/>
      <c r="Z119" s="114" t="s">
        <v>8</v>
      </c>
      <c r="AA119" s="115"/>
      <c r="AB119" s="114">
        <v>98</v>
      </c>
      <c r="AC119" s="115">
        <v>1</v>
      </c>
      <c r="AD119" s="114" t="s">
        <v>8</v>
      </c>
      <c r="AE119" s="115"/>
      <c r="AF119" s="114">
        <v>98</v>
      </c>
      <c r="AG119" s="115">
        <v>1</v>
      </c>
      <c r="AH119" s="114" t="s">
        <v>8</v>
      </c>
      <c r="AI119" s="115"/>
      <c r="AJ119" s="114">
        <v>98</v>
      </c>
      <c r="AK119" s="115">
        <v>1</v>
      </c>
      <c r="AL119" s="114" t="s">
        <v>8</v>
      </c>
      <c r="AM119" s="115"/>
      <c r="AN119" s="114">
        <v>99.099998474121094</v>
      </c>
      <c r="AO119" s="115"/>
      <c r="AP119" s="114" t="s">
        <v>8</v>
      </c>
      <c r="AQ119" s="115"/>
    </row>
    <row r="120" spans="2:43" x14ac:dyDescent="0.2">
      <c r="B120" s="113" t="s">
        <v>99</v>
      </c>
      <c r="C120" s="113" t="s">
        <v>7</v>
      </c>
      <c r="D120" s="114" t="s">
        <v>8</v>
      </c>
      <c r="E120" s="115"/>
      <c r="F120" s="114">
        <v>31.700000762939453</v>
      </c>
      <c r="G120" s="115"/>
      <c r="H120" s="114" t="s">
        <v>8</v>
      </c>
      <c r="I120" s="115"/>
      <c r="J120" s="114" t="s">
        <v>8</v>
      </c>
      <c r="K120" s="115"/>
      <c r="L120" s="114" t="s">
        <v>8</v>
      </c>
      <c r="M120" s="115"/>
      <c r="N120" s="114">
        <v>39.299999237060547</v>
      </c>
      <c r="O120" s="115"/>
      <c r="P120" s="114">
        <v>43.900001525878906</v>
      </c>
      <c r="Q120" s="115"/>
      <c r="R120" s="114" t="s">
        <v>8</v>
      </c>
      <c r="S120" s="115"/>
      <c r="T120" s="114">
        <v>45.799999237060547</v>
      </c>
      <c r="U120" s="115"/>
      <c r="V120" s="114">
        <v>43.599998474121094</v>
      </c>
      <c r="W120" s="115"/>
      <c r="X120" s="114">
        <v>42.900001525878906</v>
      </c>
      <c r="Y120" s="115"/>
      <c r="Z120" s="114">
        <v>44.700000762939453</v>
      </c>
      <c r="AA120" s="115"/>
      <c r="AB120" s="114">
        <v>45.299999237060547</v>
      </c>
      <c r="AC120" s="115"/>
      <c r="AD120" s="114" t="s">
        <v>8</v>
      </c>
      <c r="AE120" s="115"/>
      <c r="AF120" s="114">
        <v>45.5</v>
      </c>
      <c r="AG120" s="115"/>
      <c r="AH120" s="114">
        <v>52.099998474121094</v>
      </c>
      <c r="AI120" s="115"/>
      <c r="AJ120" s="114" t="s">
        <v>8</v>
      </c>
      <c r="AK120" s="115"/>
      <c r="AL120" s="114">
        <v>55</v>
      </c>
      <c r="AM120" s="115"/>
      <c r="AN120" s="114">
        <v>57.400001525878906</v>
      </c>
      <c r="AO120" s="115"/>
      <c r="AP120" s="114" t="s">
        <v>8</v>
      </c>
      <c r="AQ120" s="115"/>
    </row>
    <row r="121" spans="2:43" x14ac:dyDescent="0.2">
      <c r="B121" s="113" t="s">
        <v>100</v>
      </c>
      <c r="C121" s="113" t="s">
        <v>14</v>
      </c>
      <c r="D121" s="114">
        <v>94</v>
      </c>
      <c r="E121" s="115"/>
      <c r="F121" s="114">
        <v>93</v>
      </c>
      <c r="G121" s="115"/>
      <c r="H121" s="114" t="s">
        <v>8</v>
      </c>
      <c r="I121" s="115"/>
      <c r="J121" s="114" t="s">
        <v>8</v>
      </c>
      <c r="K121" s="115"/>
      <c r="L121" s="114">
        <v>93</v>
      </c>
      <c r="M121" s="115"/>
      <c r="N121" s="114" t="s">
        <v>8</v>
      </c>
      <c r="O121" s="115"/>
      <c r="P121" s="114">
        <v>86</v>
      </c>
      <c r="Q121" s="115">
        <v>4</v>
      </c>
      <c r="R121" s="114" t="s">
        <v>8</v>
      </c>
      <c r="S121" s="115"/>
      <c r="T121" s="114">
        <v>85</v>
      </c>
      <c r="U121" s="115"/>
      <c r="V121" s="114">
        <v>86</v>
      </c>
      <c r="W121" s="115"/>
      <c r="X121" s="114">
        <v>86</v>
      </c>
      <c r="Y121" s="115"/>
      <c r="Z121" s="114">
        <v>86</v>
      </c>
      <c r="AA121" s="115"/>
      <c r="AB121" s="114">
        <v>86</v>
      </c>
      <c r="AC121" s="115"/>
      <c r="AD121" s="114">
        <v>86</v>
      </c>
      <c r="AE121" s="115"/>
      <c r="AF121" s="114">
        <v>86</v>
      </c>
      <c r="AG121" s="115"/>
      <c r="AH121" s="114">
        <v>86</v>
      </c>
      <c r="AI121" s="115"/>
      <c r="AJ121" s="114">
        <v>86</v>
      </c>
      <c r="AK121" s="115"/>
      <c r="AL121" s="114">
        <v>86</v>
      </c>
      <c r="AM121" s="115"/>
      <c r="AN121" s="114">
        <v>87</v>
      </c>
      <c r="AO121" s="115"/>
      <c r="AP121" s="114">
        <v>87</v>
      </c>
      <c r="AQ121" s="115"/>
    </row>
    <row r="122" spans="2:43" x14ac:dyDescent="0.2">
      <c r="B122" s="106" t="s">
        <v>101</v>
      </c>
      <c r="C122" s="106" t="s">
        <v>14</v>
      </c>
      <c r="D122" s="107">
        <v>90</v>
      </c>
      <c r="E122" s="108"/>
      <c r="F122" s="107">
        <v>94</v>
      </c>
      <c r="G122" s="108"/>
      <c r="H122" s="107" t="s">
        <v>8</v>
      </c>
      <c r="I122" s="108"/>
      <c r="J122" s="107">
        <v>95</v>
      </c>
      <c r="K122" s="108"/>
      <c r="L122" s="107">
        <v>95.5</v>
      </c>
      <c r="M122" s="108"/>
      <c r="N122" s="107">
        <v>95.800003051757813</v>
      </c>
      <c r="O122" s="108"/>
      <c r="P122" s="107">
        <v>96</v>
      </c>
      <c r="Q122" s="108">
        <v>1</v>
      </c>
      <c r="R122" s="107">
        <v>96</v>
      </c>
      <c r="S122" s="108">
        <v>1</v>
      </c>
      <c r="T122" s="107">
        <v>96</v>
      </c>
      <c r="U122" s="108">
        <v>1</v>
      </c>
      <c r="V122" s="107" t="s">
        <v>8</v>
      </c>
      <c r="W122" s="108"/>
      <c r="X122" s="107">
        <v>96.7</v>
      </c>
      <c r="Y122" s="108"/>
      <c r="Z122" s="107">
        <v>96.830001831054687</v>
      </c>
      <c r="AA122" s="108">
        <v>1</v>
      </c>
      <c r="AB122" s="107" t="s">
        <v>8</v>
      </c>
      <c r="AC122" s="108"/>
      <c r="AD122" s="107" t="s">
        <v>8</v>
      </c>
      <c r="AE122" s="108"/>
      <c r="AF122" s="107" t="s">
        <v>8</v>
      </c>
      <c r="AG122" s="108"/>
      <c r="AH122" s="107" t="s">
        <v>8</v>
      </c>
      <c r="AI122" s="108"/>
      <c r="AJ122" s="107">
        <v>97.300003051757813</v>
      </c>
      <c r="AK122" s="108">
        <v>1</v>
      </c>
      <c r="AL122" s="107" t="s">
        <v>8</v>
      </c>
      <c r="AM122" s="108"/>
      <c r="AN122" s="107" t="s">
        <v>8</v>
      </c>
      <c r="AO122" s="108"/>
      <c r="AP122" s="107">
        <v>98.300003051757813</v>
      </c>
      <c r="AQ122" s="108"/>
    </row>
    <row r="123" spans="2:43" ht="22.5" x14ac:dyDescent="0.2">
      <c r="B123" s="106" t="s">
        <v>102</v>
      </c>
      <c r="C123" s="106" t="s">
        <v>7</v>
      </c>
      <c r="D123" s="107">
        <v>43</v>
      </c>
      <c r="E123" s="108"/>
      <c r="F123" s="107">
        <v>45</v>
      </c>
      <c r="G123" s="108"/>
      <c r="H123" s="107" t="s">
        <v>8</v>
      </c>
      <c r="I123" s="108"/>
      <c r="J123" s="107" t="s">
        <v>8</v>
      </c>
      <c r="K123" s="108"/>
      <c r="L123" s="107" t="s">
        <v>8</v>
      </c>
      <c r="M123" s="108"/>
      <c r="N123" s="107">
        <v>49</v>
      </c>
      <c r="O123" s="108"/>
      <c r="P123" s="107">
        <v>49</v>
      </c>
      <c r="Q123" s="108"/>
      <c r="R123" s="107" t="s">
        <v>8</v>
      </c>
      <c r="S123" s="108"/>
      <c r="T123" s="107" t="s">
        <v>8</v>
      </c>
      <c r="U123" s="108"/>
      <c r="V123" s="107" t="s">
        <v>8</v>
      </c>
      <c r="W123" s="108"/>
      <c r="X123" s="107" t="s">
        <v>8</v>
      </c>
      <c r="Y123" s="108"/>
      <c r="Z123" s="107" t="s">
        <v>8</v>
      </c>
      <c r="AA123" s="108"/>
      <c r="AB123" s="107" t="s">
        <v>8</v>
      </c>
      <c r="AC123" s="108"/>
      <c r="AD123" s="107" t="s">
        <v>8</v>
      </c>
      <c r="AE123" s="108"/>
      <c r="AF123" s="107" t="s">
        <v>8</v>
      </c>
      <c r="AG123" s="108"/>
      <c r="AH123" s="107" t="s">
        <v>8</v>
      </c>
      <c r="AI123" s="108"/>
      <c r="AJ123" s="107" t="s">
        <v>8</v>
      </c>
      <c r="AK123" s="108"/>
      <c r="AL123" s="107" t="s">
        <v>8</v>
      </c>
      <c r="AM123" s="108"/>
      <c r="AN123" s="107" t="s">
        <v>8</v>
      </c>
      <c r="AO123" s="108"/>
      <c r="AP123" s="107" t="s">
        <v>8</v>
      </c>
      <c r="AQ123" s="108"/>
    </row>
    <row r="124" spans="2:43" x14ac:dyDescent="0.2">
      <c r="B124" s="106" t="s">
        <v>103</v>
      </c>
      <c r="C124" s="106" t="s">
        <v>7</v>
      </c>
      <c r="D124" s="107" t="s">
        <v>8</v>
      </c>
      <c r="E124" s="108"/>
      <c r="F124" s="107" t="s">
        <v>8</v>
      </c>
      <c r="G124" s="108"/>
      <c r="H124" s="107" t="s">
        <v>8</v>
      </c>
      <c r="I124" s="108"/>
      <c r="J124" s="107" t="s">
        <v>8</v>
      </c>
      <c r="K124" s="108"/>
      <c r="L124" s="107" t="s">
        <v>8</v>
      </c>
      <c r="M124" s="108"/>
      <c r="N124" s="107" t="s">
        <v>8</v>
      </c>
      <c r="O124" s="108"/>
      <c r="P124" s="107" t="s">
        <v>8</v>
      </c>
      <c r="Q124" s="108"/>
      <c r="R124" s="107">
        <v>20</v>
      </c>
      <c r="S124" s="108"/>
      <c r="T124" s="107">
        <v>20</v>
      </c>
      <c r="U124" s="108"/>
      <c r="V124" s="107">
        <v>20</v>
      </c>
      <c r="W124" s="108"/>
      <c r="X124" s="107">
        <v>30</v>
      </c>
      <c r="Y124" s="108"/>
      <c r="Z124" s="107">
        <v>20</v>
      </c>
      <c r="AA124" s="108"/>
      <c r="AB124" s="107">
        <v>25.200000762939453</v>
      </c>
      <c r="AC124" s="108"/>
      <c r="AD124" s="107">
        <v>25.200000762939453</v>
      </c>
      <c r="AE124" s="108"/>
      <c r="AF124" s="107" t="s">
        <v>8</v>
      </c>
      <c r="AG124" s="108"/>
      <c r="AH124" s="107" t="s">
        <v>8</v>
      </c>
      <c r="AI124" s="108"/>
      <c r="AJ124" s="107" t="s">
        <v>8</v>
      </c>
      <c r="AK124" s="108"/>
      <c r="AL124" s="107" t="s">
        <v>8</v>
      </c>
      <c r="AM124" s="108"/>
      <c r="AN124" s="107" t="s">
        <v>8</v>
      </c>
      <c r="AO124" s="108"/>
      <c r="AP124" s="107" t="s">
        <v>8</v>
      </c>
      <c r="AQ124" s="108"/>
    </row>
    <row r="125" spans="2:43" x14ac:dyDescent="0.2">
      <c r="B125" s="106" t="s">
        <v>104</v>
      </c>
      <c r="C125" s="106" t="s">
        <v>7</v>
      </c>
      <c r="D125" s="107">
        <v>26.299999237060547</v>
      </c>
      <c r="E125" s="108"/>
      <c r="F125" s="107">
        <v>36.200000762939453</v>
      </c>
      <c r="G125" s="108"/>
      <c r="H125" s="107" t="s">
        <v>8</v>
      </c>
      <c r="I125" s="108"/>
      <c r="J125" s="107" t="s">
        <v>8</v>
      </c>
      <c r="K125" s="108"/>
      <c r="L125" s="107" t="s">
        <v>8</v>
      </c>
      <c r="M125" s="108"/>
      <c r="N125" s="107">
        <v>42.700000762939453</v>
      </c>
      <c r="O125" s="108"/>
      <c r="P125" s="107">
        <v>44.099998474121094</v>
      </c>
      <c r="Q125" s="108"/>
      <c r="R125" s="107">
        <v>45</v>
      </c>
      <c r="S125" s="108"/>
      <c r="T125" s="107">
        <v>47.700000762939453</v>
      </c>
      <c r="U125" s="108"/>
      <c r="V125" s="107">
        <v>50.5</v>
      </c>
      <c r="W125" s="108"/>
      <c r="X125" s="107">
        <v>52.599998474121094</v>
      </c>
      <c r="Y125" s="108"/>
      <c r="Z125" s="107">
        <v>53.900001525878906</v>
      </c>
      <c r="AA125" s="108"/>
      <c r="AB125" s="107">
        <v>54.669998168945313</v>
      </c>
      <c r="AC125" s="108"/>
      <c r="AD125" s="107">
        <v>55.259998321533203</v>
      </c>
      <c r="AE125" s="108"/>
      <c r="AF125" s="107">
        <v>55.930000305175781</v>
      </c>
      <c r="AG125" s="108"/>
      <c r="AH125" s="107">
        <v>56.889999389648438</v>
      </c>
      <c r="AI125" s="108"/>
      <c r="AJ125" s="107">
        <v>57.389999389648438</v>
      </c>
      <c r="AK125" s="108"/>
      <c r="AL125" s="107" t="s">
        <v>8</v>
      </c>
      <c r="AM125" s="108"/>
      <c r="AN125" s="107" t="s">
        <v>8</v>
      </c>
      <c r="AO125" s="108"/>
      <c r="AP125" s="107" t="s">
        <v>8</v>
      </c>
      <c r="AQ125" s="108"/>
    </row>
    <row r="126" spans="2:43" x14ac:dyDescent="0.2">
      <c r="B126" s="106" t="s">
        <v>105</v>
      </c>
      <c r="C126" s="106" t="s">
        <v>14</v>
      </c>
      <c r="D126" s="107" t="s">
        <v>8</v>
      </c>
      <c r="E126" s="108"/>
      <c r="F126" s="107">
        <v>54.099998474121094</v>
      </c>
      <c r="G126" s="108"/>
      <c r="H126" s="107">
        <v>54.599998474121094</v>
      </c>
      <c r="I126" s="108"/>
      <c r="J126" s="107">
        <v>58.400001525878906</v>
      </c>
      <c r="K126" s="108"/>
      <c r="L126" s="107">
        <v>59.200000762939453</v>
      </c>
      <c r="M126" s="108">
        <v>1</v>
      </c>
      <c r="N126" s="107">
        <v>60.380001068115234</v>
      </c>
      <c r="O126" s="108"/>
      <c r="P126" s="107">
        <v>63.049999237060547</v>
      </c>
      <c r="Q126" s="108">
        <v>1</v>
      </c>
      <c r="R126" s="107">
        <v>63.470001220703125</v>
      </c>
      <c r="S126" s="108"/>
      <c r="T126" s="107">
        <v>65.400001525878906</v>
      </c>
      <c r="U126" s="108"/>
      <c r="V126" s="107">
        <v>66.669998168945313</v>
      </c>
      <c r="W126" s="108"/>
      <c r="X126" s="107">
        <v>68.05999755859375</v>
      </c>
      <c r="Y126" s="108"/>
      <c r="Z126" s="107">
        <v>68.819999694824219</v>
      </c>
      <c r="AA126" s="108">
        <v>1</v>
      </c>
      <c r="AB126" s="107">
        <v>71.669998168945313</v>
      </c>
      <c r="AC126" s="108">
        <v>1</v>
      </c>
      <c r="AD126" s="107">
        <v>71.129997253417969</v>
      </c>
      <c r="AE126" s="108"/>
      <c r="AF126" s="107">
        <v>73.209999084472656</v>
      </c>
      <c r="AG126" s="108">
        <v>1</v>
      </c>
      <c r="AH126" s="107">
        <v>73.44000244140625</v>
      </c>
      <c r="AI126" s="108">
        <v>1</v>
      </c>
      <c r="AJ126" s="107">
        <v>78.730003356933594</v>
      </c>
      <c r="AK126" s="108">
        <v>4</v>
      </c>
      <c r="AL126" s="107" t="s">
        <v>8</v>
      </c>
      <c r="AM126" s="108"/>
      <c r="AN126" s="107">
        <v>83.760002136230469</v>
      </c>
      <c r="AO126" s="108"/>
      <c r="AP126" s="107" t="s">
        <v>8</v>
      </c>
      <c r="AQ126" s="108"/>
    </row>
    <row r="127" spans="2:43" x14ac:dyDescent="0.2">
      <c r="B127" s="113" t="s">
        <v>106</v>
      </c>
      <c r="C127" s="113" t="s">
        <v>7</v>
      </c>
      <c r="D127" s="114" t="s">
        <v>8</v>
      </c>
      <c r="E127" s="115"/>
      <c r="F127" s="114" t="s">
        <v>8</v>
      </c>
      <c r="G127" s="115"/>
      <c r="H127" s="114" t="s">
        <v>8</v>
      </c>
      <c r="I127" s="115"/>
      <c r="J127" s="114" t="s">
        <v>8</v>
      </c>
      <c r="K127" s="115"/>
      <c r="L127" s="114" t="s">
        <v>8</v>
      </c>
      <c r="M127" s="115"/>
      <c r="N127" s="114" t="s">
        <v>8</v>
      </c>
      <c r="O127" s="115"/>
      <c r="P127" s="114" t="s">
        <v>8</v>
      </c>
      <c r="Q127" s="115"/>
      <c r="R127" s="114">
        <v>10</v>
      </c>
      <c r="S127" s="115">
        <v>10</v>
      </c>
      <c r="T127" s="114">
        <v>10</v>
      </c>
      <c r="U127" s="115">
        <v>10</v>
      </c>
      <c r="V127" s="114">
        <v>9</v>
      </c>
      <c r="W127" s="115">
        <v>10</v>
      </c>
      <c r="X127" s="114">
        <v>8</v>
      </c>
      <c r="Y127" s="115">
        <v>10</v>
      </c>
      <c r="Z127" s="114">
        <v>8</v>
      </c>
      <c r="AA127" s="115">
        <v>10</v>
      </c>
      <c r="AB127" s="114">
        <v>7</v>
      </c>
      <c r="AC127" s="115">
        <v>10</v>
      </c>
      <c r="AD127" s="114">
        <v>6</v>
      </c>
      <c r="AE127" s="115">
        <v>10</v>
      </c>
      <c r="AF127" s="114">
        <v>6</v>
      </c>
      <c r="AG127" s="115">
        <v>10</v>
      </c>
      <c r="AH127" s="114">
        <v>6</v>
      </c>
      <c r="AI127" s="115">
        <v>10</v>
      </c>
      <c r="AJ127" s="114" t="s">
        <v>8</v>
      </c>
      <c r="AK127" s="115"/>
      <c r="AL127" s="114" t="s">
        <v>8</v>
      </c>
      <c r="AM127" s="115"/>
      <c r="AN127" s="114" t="s">
        <v>8</v>
      </c>
      <c r="AO127" s="115"/>
      <c r="AP127" s="114" t="s">
        <v>8</v>
      </c>
      <c r="AQ127" s="115"/>
    </row>
    <row r="128" spans="2:43" x14ac:dyDescent="0.2">
      <c r="B128" s="113" t="s">
        <v>107</v>
      </c>
      <c r="C128" s="113" t="s">
        <v>7</v>
      </c>
      <c r="D128" s="114" t="s">
        <v>8</v>
      </c>
      <c r="E128" s="115"/>
      <c r="F128" s="114" t="s">
        <v>8</v>
      </c>
      <c r="G128" s="115"/>
      <c r="H128" s="114" t="s">
        <v>8</v>
      </c>
      <c r="I128" s="115"/>
      <c r="J128" s="114" t="s">
        <v>8</v>
      </c>
      <c r="K128" s="115"/>
      <c r="L128" s="114" t="s">
        <v>8</v>
      </c>
      <c r="M128" s="115"/>
      <c r="N128" s="114" t="s">
        <v>8</v>
      </c>
      <c r="O128" s="115"/>
      <c r="P128" s="114" t="s">
        <v>8</v>
      </c>
      <c r="Q128" s="115"/>
      <c r="R128" s="114" t="s">
        <v>8</v>
      </c>
      <c r="S128" s="115"/>
      <c r="T128" s="114" t="s">
        <v>8</v>
      </c>
      <c r="U128" s="115"/>
      <c r="V128" s="114" t="s">
        <v>8</v>
      </c>
      <c r="W128" s="115"/>
      <c r="X128" s="114" t="s">
        <v>8</v>
      </c>
      <c r="Y128" s="115"/>
      <c r="Z128" s="114" t="s">
        <v>8</v>
      </c>
      <c r="AA128" s="115"/>
      <c r="AB128" s="114" t="s">
        <v>8</v>
      </c>
      <c r="AC128" s="115"/>
      <c r="AD128" s="114">
        <v>78.300003051757812</v>
      </c>
      <c r="AE128" s="115">
        <v>11</v>
      </c>
      <c r="AF128" s="114" t="s">
        <v>8</v>
      </c>
      <c r="AG128" s="115"/>
      <c r="AH128" s="114" t="s">
        <v>8</v>
      </c>
      <c r="AI128" s="115"/>
      <c r="AJ128" s="114" t="s">
        <v>8</v>
      </c>
      <c r="AK128" s="115"/>
      <c r="AL128" s="114" t="s">
        <v>8</v>
      </c>
      <c r="AM128" s="115"/>
      <c r="AN128" s="114" t="s">
        <v>8</v>
      </c>
      <c r="AO128" s="115"/>
      <c r="AP128" s="114" t="s">
        <v>8</v>
      </c>
      <c r="AQ128" s="115"/>
    </row>
    <row r="129" spans="1:44" s="109" customFormat="1" ht="33.75" x14ac:dyDescent="0.2">
      <c r="A129" s="1"/>
      <c r="B129" s="116" t="s">
        <v>108</v>
      </c>
      <c r="C129" s="116" t="s">
        <v>14</v>
      </c>
      <c r="D129" s="117">
        <v>95</v>
      </c>
      <c r="E129" s="115">
        <v>1</v>
      </c>
      <c r="F129" s="117">
        <v>97</v>
      </c>
      <c r="G129" s="115">
        <v>1</v>
      </c>
      <c r="H129" s="117">
        <v>71.800003051757813</v>
      </c>
      <c r="I129" s="115"/>
      <c r="J129" s="117">
        <v>94</v>
      </c>
      <c r="K129" s="115">
        <v>1</v>
      </c>
      <c r="L129" s="117" t="s">
        <v>8</v>
      </c>
      <c r="M129" s="115"/>
      <c r="N129" s="117" t="s">
        <v>8</v>
      </c>
      <c r="O129" s="115"/>
      <c r="P129" s="117">
        <v>75.400001525878906</v>
      </c>
      <c r="Q129" s="115">
        <v>1</v>
      </c>
      <c r="R129" s="117" t="s">
        <v>8</v>
      </c>
      <c r="S129" s="115"/>
      <c r="T129" s="117">
        <v>97.7</v>
      </c>
      <c r="U129" s="115">
        <v>12</v>
      </c>
      <c r="V129" s="117" t="s">
        <v>8</v>
      </c>
      <c r="W129" s="115"/>
      <c r="X129" s="117">
        <v>74.900001525878906</v>
      </c>
      <c r="Y129" s="115">
        <v>1</v>
      </c>
      <c r="Z129" s="117" t="s">
        <v>8</v>
      </c>
      <c r="AA129" s="115"/>
      <c r="AB129" s="117" t="s">
        <v>8</v>
      </c>
      <c r="AC129" s="115"/>
      <c r="AD129" s="117" t="s">
        <v>8</v>
      </c>
      <c r="AE129" s="115"/>
      <c r="AF129" s="117">
        <v>73.699996948242188</v>
      </c>
      <c r="AG129" s="115">
        <v>1</v>
      </c>
      <c r="AH129" s="117">
        <v>97.429801940917969</v>
      </c>
      <c r="AI129" s="115">
        <v>1</v>
      </c>
      <c r="AJ129" s="117">
        <v>100</v>
      </c>
      <c r="AK129" s="115">
        <v>1</v>
      </c>
      <c r="AL129" s="117" t="s">
        <v>8</v>
      </c>
      <c r="AM129" s="115"/>
      <c r="AN129" s="117" t="s">
        <v>8</v>
      </c>
      <c r="AO129" s="115"/>
      <c r="AP129" s="117" t="s">
        <v>8</v>
      </c>
      <c r="AQ129" s="115"/>
    </row>
    <row r="130" spans="1:44" s="109" customFormat="1" ht="22.5" x14ac:dyDescent="0.2">
      <c r="A130" s="1"/>
      <c r="B130" s="116" t="s">
        <v>109</v>
      </c>
      <c r="C130" s="116" t="s">
        <v>14</v>
      </c>
      <c r="D130" s="117">
        <v>70.800003051757813</v>
      </c>
      <c r="E130" s="118">
        <v>13</v>
      </c>
      <c r="F130" s="117" t="s">
        <v>8</v>
      </c>
      <c r="G130" s="118"/>
      <c r="H130" s="117">
        <v>71.400001525878906</v>
      </c>
      <c r="I130" s="118"/>
      <c r="J130" s="117" t="s">
        <v>8</v>
      </c>
      <c r="K130" s="118"/>
      <c r="L130" s="117" t="s">
        <v>8</v>
      </c>
      <c r="M130" s="118"/>
      <c r="N130" s="117" t="s">
        <v>8</v>
      </c>
      <c r="O130" s="118"/>
      <c r="P130" s="117" t="s">
        <v>8</v>
      </c>
      <c r="Q130" s="118"/>
      <c r="R130" s="117" t="s">
        <v>8</v>
      </c>
      <c r="S130" s="118"/>
      <c r="T130" s="117" t="s">
        <v>8</v>
      </c>
      <c r="U130" s="118"/>
      <c r="V130" s="117" t="s">
        <v>8</v>
      </c>
      <c r="W130" s="118"/>
      <c r="X130" s="117" t="s">
        <v>8</v>
      </c>
      <c r="Y130" s="118"/>
      <c r="Z130" s="117" t="s">
        <v>8</v>
      </c>
      <c r="AA130" s="118"/>
      <c r="AB130" s="117" t="s">
        <v>8</v>
      </c>
      <c r="AC130" s="118"/>
      <c r="AD130" s="117" t="s">
        <v>8</v>
      </c>
      <c r="AE130" s="118"/>
      <c r="AF130" s="117" t="s">
        <v>8</v>
      </c>
      <c r="AG130" s="118"/>
      <c r="AH130" s="117" t="s">
        <v>8</v>
      </c>
      <c r="AI130" s="118"/>
      <c r="AJ130" s="117" t="s">
        <v>8</v>
      </c>
      <c r="AK130" s="118"/>
      <c r="AL130" s="117" t="s">
        <v>8</v>
      </c>
      <c r="AM130" s="118"/>
      <c r="AN130" s="117" t="s">
        <v>8</v>
      </c>
      <c r="AO130" s="118"/>
      <c r="AP130" s="117" t="s">
        <v>8</v>
      </c>
      <c r="AQ130" s="118"/>
    </row>
    <row r="131" spans="1:44" ht="24" customHeight="1" x14ac:dyDescent="0.2">
      <c r="B131" s="113" t="s">
        <v>110</v>
      </c>
      <c r="C131" s="113" t="s">
        <v>7</v>
      </c>
      <c r="D131" s="114" t="s">
        <v>8</v>
      </c>
      <c r="E131" s="115"/>
      <c r="F131" s="114" t="s">
        <v>8</v>
      </c>
      <c r="G131" s="115"/>
      <c r="H131" s="114" t="s">
        <v>8</v>
      </c>
      <c r="I131" s="115"/>
      <c r="J131" s="114" t="s">
        <v>8</v>
      </c>
      <c r="K131" s="115"/>
      <c r="L131" s="114" t="s">
        <v>8</v>
      </c>
      <c r="M131" s="115"/>
      <c r="N131" s="114" t="s">
        <v>8</v>
      </c>
      <c r="O131" s="115"/>
      <c r="P131" s="114">
        <v>70.099998474121094</v>
      </c>
      <c r="Q131" s="115"/>
      <c r="R131" s="114">
        <v>71.300003051757813</v>
      </c>
      <c r="S131" s="115"/>
      <c r="T131" s="114">
        <v>73.699996948242188</v>
      </c>
      <c r="U131" s="115"/>
      <c r="V131" s="114">
        <v>74.699996948242187</v>
      </c>
      <c r="W131" s="115"/>
      <c r="X131" s="114">
        <v>75.900001525878906</v>
      </c>
      <c r="Y131" s="115"/>
      <c r="Z131" s="114">
        <v>81.199996948242188</v>
      </c>
      <c r="AA131" s="115"/>
      <c r="AB131" s="114">
        <v>82.599998474121094</v>
      </c>
      <c r="AC131" s="115"/>
      <c r="AD131" s="114">
        <v>83.300003051757813</v>
      </c>
      <c r="AE131" s="115"/>
      <c r="AF131" s="114">
        <v>85.5</v>
      </c>
      <c r="AG131" s="115"/>
      <c r="AH131" s="114">
        <v>86</v>
      </c>
      <c r="AI131" s="115"/>
      <c r="AJ131" s="114" t="s">
        <v>8</v>
      </c>
      <c r="AK131" s="115"/>
      <c r="AL131" s="114" t="s">
        <v>8</v>
      </c>
      <c r="AM131" s="115"/>
      <c r="AN131" s="114" t="s">
        <v>8</v>
      </c>
      <c r="AO131" s="115"/>
      <c r="AP131" s="114" t="s">
        <v>8</v>
      </c>
      <c r="AQ131" s="115"/>
    </row>
    <row r="132" spans="1:44" x14ac:dyDescent="0.2">
      <c r="B132" s="106" t="s">
        <v>111</v>
      </c>
      <c r="C132" s="106" t="s">
        <v>7</v>
      </c>
      <c r="D132" s="107" t="s">
        <v>8</v>
      </c>
      <c r="E132" s="108"/>
      <c r="F132" s="107" t="s">
        <v>8</v>
      </c>
      <c r="G132" s="108"/>
      <c r="H132" s="107" t="s">
        <v>8</v>
      </c>
      <c r="I132" s="108"/>
      <c r="J132" s="107" t="s">
        <v>8</v>
      </c>
      <c r="K132" s="108"/>
      <c r="L132" s="107" t="s">
        <v>8</v>
      </c>
      <c r="M132" s="108"/>
      <c r="N132" s="107">
        <v>23.700000762939453</v>
      </c>
      <c r="O132" s="108">
        <v>14</v>
      </c>
      <c r="P132" s="107">
        <v>24.299999237060547</v>
      </c>
      <c r="Q132" s="108">
        <v>14</v>
      </c>
      <c r="R132" s="107">
        <v>24.5</v>
      </c>
      <c r="S132" s="108">
        <v>14</v>
      </c>
      <c r="T132" s="107">
        <v>26.600000381469727</v>
      </c>
      <c r="U132" s="108">
        <v>14</v>
      </c>
      <c r="V132" s="107">
        <v>27</v>
      </c>
      <c r="W132" s="108">
        <v>14</v>
      </c>
      <c r="X132" s="107">
        <v>27.200000762939453</v>
      </c>
      <c r="Y132" s="108">
        <v>14</v>
      </c>
      <c r="Z132" s="107">
        <v>29.600000381469727</v>
      </c>
      <c r="AA132" s="108">
        <v>14</v>
      </c>
      <c r="AB132" s="107">
        <v>31</v>
      </c>
      <c r="AC132" s="108">
        <v>14</v>
      </c>
      <c r="AD132" s="107">
        <v>33.200000762939453</v>
      </c>
      <c r="AE132" s="108">
        <v>14</v>
      </c>
      <c r="AF132" s="107">
        <v>34.900001525878906</v>
      </c>
      <c r="AG132" s="108">
        <v>14</v>
      </c>
      <c r="AH132" s="107">
        <v>34.700000762939453</v>
      </c>
      <c r="AI132" s="108">
        <v>14</v>
      </c>
      <c r="AJ132" s="107">
        <v>35.799999237060547</v>
      </c>
      <c r="AK132" s="108">
        <v>14</v>
      </c>
      <c r="AL132" s="107">
        <v>36</v>
      </c>
      <c r="AM132" s="108">
        <v>14</v>
      </c>
      <c r="AN132" s="107">
        <v>37.099998474121094</v>
      </c>
      <c r="AO132" s="108">
        <v>14</v>
      </c>
      <c r="AP132" s="107" t="s">
        <v>8</v>
      </c>
      <c r="AQ132" s="108"/>
    </row>
    <row r="133" spans="1:44" x14ac:dyDescent="0.2">
      <c r="A133" s="119"/>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row>
    <row r="134" spans="1:44" x14ac:dyDescent="0.2">
      <c r="A134" s="120"/>
      <c r="B134" s="121"/>
      <c r="C134" s="121"/>
      <c r="D134" s="122"/>
      <c r="E134" s="123"/>
      <c r="F134" s="124"/>
      <c r="G134" s="125"/>
      <c r="H134" s="124"/>
      <c r="I134" s="125"/>
      <c r="J134" s="122"/>
      <c r="K134" s="123"/>
      <c r="L134" s="122"/>
      <c r="M134" s="123"/>
      <c r="N134" s="122"/>
      <c r="O134" s="123"/>
      <c r="P134" s="124"/>
      <c r="Q134" s="125"/>
      <c r="R134" s="122"/>
      <c r="S134" s="123"/>
      <c r="T134" s="122"/>
      <c r="U134" s="123"/>
      <c r="V134" s="122"/>
      <c r="W134" s="123"/>
      <c r="X134" s="124"/>
      <c r="Y134" s="125"/>
      <c r="Z134" s="122"/>
      <c r="AA134" s="126"/>
      <c r="AB134" s="126"/>
      <c r="AC134" s="126"/>
      <c r="AD134" s="126"/>
      <c r="AE134" s="126"/>
      <c r="AF134" s="126"/>
      <c r="AG134" s="126"/>
      <c r="AH134" s="126"/>
      <c r="AI134" s="126"/>
      <c r="AJ134" s="126"/>
      <c r="AK134" s="126"/>
      <c r="AL134" s="126"/>
      <c r="AM134" s="126"/>
      <c r="AN134" s="124"/>
      <c r="AO134" s="125"/>
      <c r="AP134" s="122"/>
      <c r="AQ134" s="123"/>
    </row>
    <row r="135" spans="1:44" s="8" customFormat="1" x14ac:dyDescent="0.2">
      <c r="A135" s="179" t="s">
        <v>112</v>
      </c>
      <c r="B135" s="180"/>
      <c r="C135" s="180"/>
      <c r="D135" s="180"/>
      <c r="E135" s="180"/>
      <c r="F135" s="180"/>
      <c r="G135" s="180"/>
      <c r="H135" s="180"/>
      <c r="I135" s="180"/>
      <c r="J135" s="127"/>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c r="AO135" s="109"/>
      <c r="AP135" s="109"/>
      <c r="AQ135" s="109"/>
    </row>
    <row r="136" spans="1:44" s="8" customFormat="1" ht="3" customHeight="1" x14ac:dyDescent="0.2">
      <c r="A136" s="128"/>
      <c r="B136" s="129"/>
      <c r="C136" s="129"/>
      <c r="D136" s="129"/>
      <c r="E136" s="130"/>
      <c r="F136" s="129"/>
      <c r="G136" s="130"/>
      <c r="H136" s="129"/>
      <c r="I136" s="130"/>
      <c r="J136" s="127"/>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row>
    <row r="137" spans="1:44" s="8" customFormat="1" ht="15" customHeight="1" x14ac:dyDescent="0.2">
      <c r="A137" s="181" t="s">
        <v>138</v>
      </c>
      <c r="B137" s="182"/>
      <c r="C137" s="182"/>
      <c r="D137" s="182"/>
      <c r="E137" s="182"/>
      <c r="F137" s="182"/>
      <c r="G137" s="182"/>
      <c r="H137" s="182"/>
      <c r="I137" s="182"/>
      <c r="J137" s="183"/>
      <c r="K137" s="183"/>
      <c r="L137" s="183"/>
      <c r="M137" s="183"/>
      <c r="N137" s="183"/>
      <c r="O137" s="183"/>
      <c r="P137" s="183"/>
      <c r="Q137" s="183"/>
      <c r="R137" s="183"/>
      <c r="S137" s="183"/>
      <c r="T137" s="183"/>
      <c r="U137" s="183"/>
      <c r="V137" s="183"/>
      <c r="W137" s="183"/>
      <c r="X137" s="183"/>
      <c r="Y137" s="183"/>
      <c r="Z137" s="183"/>
      <c r="AA137" s="183"/>
      <c r="AB137" s="183"/>
      <c r="AC137" s="183"/>
      <c r="AD137" s="183"/>
      <c r="AE137" s="183"/>
      <c r="AF137" s="183"/>
      <c r="AG137" s="183"/>
      <c r="AH137" s="183"/>
      <c r="AI137" s="183"/>
      <c r="AJ137" s="183"/>
      <c r="AK137" s="183"/>
      <c r="AL137" s="183"/>
      <c r="AM137" s="183"/>
      <c r="AN137" s="183"/>
      <c r="AO137" s="183"/>
      <c r="AP137" s="183"/>
      <c r="AQ137" s="183"/>
    </row>
    <row r="138" spans="1:44" s="8" customFormat="1" ht="13.5" customHeight="1" x14ac:dyDescent="0.2">
      <c r="A138" s="184" t="s">
        <v>136</v>
      </c>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6"/>
    </row>
    <row r="139" spans="1:44" s="8" customFormat="1" x14ac:dyDescent="0.2">
      <c r="A139" s="181" t="s">
        <v>135</v>
      </c>
      <c r="B139" s="187"/>
      <c r="C139" s="187"/>
      <c r="D139" s="187"/>
      <c r="E139" s="187"/>
      <c r="F139" s="187"/>
      <c r="G139" s="187"/>
      <c r="H139" s="187"/>
      <c r="I139" s="187"/>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row>
    <row r="140" spans="1:44" x14ac:dyDescent="0.2">
      <c r="A140" s="8"/>
      <c r="B140" s="131"/>
      <c r="C140" s="131"/>
      <c r="D140" s="132"/>
      <c r="E140" s="133"/>
      <c r="F140" s="131"/>
      <c r="G140" s="132"/>
      <c r="H140" s="133"/>
      <c r="I140" s="131"/>
      <c r="J140" s="134"/>
      <c r="K140" s="32"/>
      <c r="L140" s="8"/>
      <c r="M140" s="135"/>
      <c r="N140" s="8"/>
      <c r="O140" s="8"/>
      <c r="P140" s="8"/>
      <c r="Q140" s="8"/>
      <c r="R140" s="131"/>
      <c r="S140" s="132"/>
      <c r="T140" s="133"/>
      <c r="U140" s="131"/>
      <c r="V140" s="134"/>
      <c r="W140" s="32"/>
      <c r="X140" s="8"/>
      <c r="Y140" s="135"/>
      <c r="Z140" s="8"/>
      <c r="AA140" s="8"/>
      <c r="AB140" s="8"/>
      <c r="AC140" s="8"/>
      <c r="AD140" s="8"/>
      <c r="AE140" s="8"/>
      <c r="AF140" s="8"/>
      <c r="AG140" s="8"/>
      <c r="AH140" s="8"/>
      <c r="AI140" s="8"/>
      <c r="AJ140" s="8"/>
      <c r="AK140" s="8"/>
      <c r="AL140" s="8"/>
      <c r="AM140" s="8"/>
      <c r="AN140" s="8"/>
      <c r="AO140" s="8"/>
      <c r="AP140" s="8"/>
      <c r="AQ140" s="136"/>
    </row>
    <row r="141" spans="1:44" x14ac:dyDescent="0.2">
      <c r="A141" s="120" t="s">
        <v>113</v>
      </c>
      <c r="B141" s="137"/>
      <c r="C141" s="137"/>
      <c r="D141" s="138"/>
      <c r="E141" s="139"/>
      <c r="F141" s="138"/>
      <c r="G141" s="139"/>
      <c r="H141" s="140"/>
      <c r="I141" s="139"/>
      <c r="J141" s="141"/>
      <c r="K141" s="141"/>
      <c r="L141" s="141"/>
      <c r="M141" s="142"/>
      <c r="N141" s="141"/>
      <c r="O141" s="141"/>
      <c r="P141" s="141"/>
      <c r="Q141" s="141"/>
      <c r="R141" s="138"/>
      <c r="S141" s="139"/>
      <c r="T141" s="140"/>
      <c r="U141" s="139"/>
      <c r="V141" s="141"/>
      <c r="W141" s="141"/>
      <c r="X141" s="141"/>
      <c r="Y141" s="142"/>
      <c r="Z141" s="141"/>
      <c r="AA141" s="141"/>
      <c r="AB141" s="141"/>
      <c r="AC141" s="141"/>
      <c r="AD141" s="141"/>
      <c r="AE141" s="141"/>
      <c r="AF141" s="141"/>
      <c r="AG141" s="141"/>
      <c r="AH141" s="141"/>
      <c r="AI141" s="141"/>
      <c r="AJ141" s="141"/>
      <c r="AK141" s="141"/>
      <c r="AL141" s="141"/>
      <c r="AM141" s="141"/>
      <c r="AN141" s="141"/>
      <c r="AO141" s="141"/>
      <c r="AP141" s="141"/>
      <c r="AQ141" s="143"/>
    </row>
    <row r="142" spans="1:44" ht="3" customHeight="1" x14ac:dyDescent="0.2">
      <c r="A142" s="120"/>
      <c r="B142" s="137"/>
      <c r="C142" s="137"/>
      <c r="D142" s="138"/>
      <c r="E142" s="139"/>
      <c r="F142" s="138"/>
      <c r="G142" s="139"/>
      <c r="H142" s="140"/>
      <c r="I142" s="139"/>
      <c r="J142" s="141"/>
      <c r="K142" s="141"/>
      <c r="L142" s="141"/>
      <c r="M142" s="142"/>
      <c r="N142" s="141"/>
      <c r="O142" s="141"/>
      <c r="P142" s="141"/>
      <c r="Q142" s="141"/>
      <c r="R142" s="138"/>
      <c r="S142" s="139"/>
      <c r="T142" s="140"/>
      <c r="U142" s="139"/>
      <c r="V142" s="141"/>
      <c r="W142" s="141"/>
      <c r="X142" s="141"/>
      <c r="Y142" s="142"/>
      <c r="Z142" s="141"/>
      <c r="AA142" s="141"/>
      <c r="AB142" s="141"/>
      <c r="AC142" s="141"/>
      <c r="AD142" s="141"/>
      <c r="AE142" s="141"/>
      <c r="AF142" s="141"/>
      <c r="AG142" s="141"/>
      <c r="AH142" s="141"/>
      <c r="AI142" s="141"/>
      <c r="AJ142" s="141"/>
      <c r="AK142" s="141"/>
      <c r="AL142" s="141"/>
      <c r="AM142" s="141"/>
      <c r="AN142" s="141"/>
      <c r="AO142" s="141"/>
      <c r="AP142" s="141"/>
      <c r="AQ142" s="143"/>
    </row>
    <row r="143" spans="1:44" customFormat="1" ht="12.75" customHeight="1" x14ac:dyDescent="0.2">
      <c r="A143" s="144">
        <v>1</v>
      </c>
      <c r="B143" s="188" t="s">
        <v>114</v>
      </c>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45"/>
    </row>
    <row r="144" spans="1:44" customFormat="1" ht="12.75" customHeight="1" x14ac:dyDescent="0.2">
      <c r="A144" s="144">
        <v>2</v>
      </c>
      <c r="B144" s="188" t="s">
        <v>115</v>
      </c>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45"/>
    </row>
    <row r="145" spans="1:16384" customFormat="1" ht="12.75" customHeight="1" x14ac:dyDescent="0.2">
      <c r="A145" s="144">
        <v>3</v>
      </c>
      <c r="B145" s="188" t="s">
        <v>116</v>
      </c>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45"/>
    </row>
    <row r="146" spans="1:16384" customFormat="1" ht="12.75" customHeight="1" x14ac:dyDescent="0.2">
      <c r="A146" s="144">
        <v>4</v>
      </c>
      <c r="B146" s="188" t="s">
        <v>117</v>
      </c>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45"/>
    </row>
    <row r="147" spans="1:16384" customFormat="1" ht="24" customHeight="1" x14ac:dyDescent="0.2">
      <c r="A147" s="144">
        <v>5</v>
      </c>
      <c r="B147" s="188" t="s">
        <v>118</v>
      </c>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45"/>
    </row>
    <row r="148" spans="1:16384" customFormat="1" ht="14.25" customHeight="1" x14ac:dyDescent="0.2">
      <c r="A148" s="144">
        <v>6</v>
      </c>
      <c r="B148" s="188" t="s">
        <v>119</v>
      </c>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45"/>
    </row>
    <row r="149" spans="1:16384" customFormat="1" ht="14.25" customHeight="1" x14ac:dyDescent="0.2">
      <c r="A149" s="144">
        <v>7</v>
      </c>
      <c r="B149" s="188" t="s">
        <v>120</v>
      </c>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45"/>
    </row>
    <row r="150" spans="1:16384" customFormat="1" ht="25.5" customHeight="1" x14ac:dyDescent="0.2">
      <c r="A150" s="144">
        <v>8</v>
      </c>
      <c r="B150" s="188" t="s">
        <v>121</v>
      </c>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45"/>
    </row>
    <row r="151" spans="1:16384" customFormat="1" ht="12.75" customHeight="1" x14ac:dyDescent="0.2">
      <c r="A151" s="144">
        <v>9</v>
      </c>
      <c r="B151" s="188" t="s">
        <v>122</v>
      </c>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45"/>
    </row>
    <row r="152" spans="1:16384" customFormat="1" ht="12.75" customHeight="1" x14ac:dyDescent="0.2">
      <c r="A152" s="144">
        <v>10</v>
      </c>
      <c r="B152" s="188" t="s">
        <v>123</v>
      </c>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45"/>
    </row>
    <row r="153" spans="1:16384" customFormat="1" ht="12.75" customHeight="1" x14ac:dyDescent="0.2">
      <c r="A153" s="144">
        <v>11</v>
      </c>
      <c r="B153" s="188" t="s">
        <v>124</v>
      </c>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45"/>
    </row>
    <row r="154" spans="1:16384" customFormat="1" ht="12.75" customHeight="1" x14ac:dyDescent="0.2">
      <c r="A154" s="144">
        <v>12</v>
      </c>
      <c r="B154" s="188" t="s">
        <v>125</v>
      </c>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45"/>
    </row>
    <row r="155" spans="1:16384" customFormat="1" ht="12.75" customHeight="1" x14ac:dyDescent="0.2">
      <c r="A155" s="146">
        <v>13</v>
      </c>
      <c r="B155" s="188" t="s">
        <v>126</v>
      </c>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45"/>
    </row>
    <row r="156" spans="1:16384" customFormat="1" x14ac:dyDescent="0.2">
      <c r="A156" s="146">
        <v>14</v>
      </c>
      <c r="B156" s="188" t="s">
        <v>127</v>
      </c>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45"/>
    </row>
    <row r="157" spans="1:16384" ht="12.75" customHeight="1" x14ac:dyDescent="0.2">
      <c r="A157" s="147"/>
      <c r="B157" s="147"/>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c r="AH157" s="147"/>
      <c r="AI157" s="147"/>
      <c r="AJ157" s="147"/>
      <c r="AK157" s="147"/>
      <c r="AL157" s="147"/>
      <c r="AM157" s="147"/>
      <c r="AN157" s="147"/>
      <c r="AO157" s="147"/>
      <c r="AP157" s="147"/>
      <c r="AQ157" s="188"/>
      <c r="AR157" s="188"/>
      <c r="AS157" s="188"/>
      <c r="AT157" s="188"/>
      <c r="AU157" s="188"/>
      <c r="AV157" s="188"/>
      <c r="AW157" s="188"/>
      <c r="AX157" s="188"/>
      <c r="AY157" s="188"/>
      <c r="AZ157" s="188"/>
      <c r="BA157" s="188"/>
      <c r="BB157" s="188"/>
      <c r="BC157" s="188"/>
      <c r="BD157" s="188"/>
      <c r="BE157" s="188"/>
      <c r="BF157" s="188"/>
      <c r="BG157" s="188"/>
      <c r="BH157" s="188"/>
      <c r="BI157" s="188"/>
      <c r="BJ157" s="188"/>
      <c r="BK157" s="188"/>
      <c r="BL157" s="188"/>
      <c r="BM157" s="188"/>
      <c r="BN157" s="188"/>
      <c r="BO157" s="188"/>
      <c r="BP157" s="188"/>
      <c r="BQ157" s="188"/>
      <c r="BR157" s="188"/>
      <c r="BS157" s="188"/>
      <c r="BT157" s="188"/>
      <c r="BU157" s="188"/>
      <c r="BV157" s="188"/>
      <c r="BW157" s="188"/>
      <c r="BX157" s="188"/>
      <c r="BY157" s="188"/>
      <c r="BZ157" s="188"/>
      <c r="CA157" s="188"/>
      <c r="CB157" s="188"/>
      <c r="CC157" s="188"/>
      <c r="CD157" s="188"/>
      <c r="CE157" s="188"/>
      <c r="CF157" s="188"/>
      <c r="CG157" s="188"/>
      <c r="CH157" s="188"/>
      <c r="CI157" s="188"/>
      <c r="CJ157" s="188"/>
      <c r="CK157" s="188"/>
      <c r="CL157" s="188"/>
      <c r="CM157" s="188"/>
      <c r="CN157" s="188"/>
      <c r="CO157" s="188"/>
      <c r="CP157" s="188"/>
      <c r="CQ157" s="188"/>
      <c r="CR157" s="188"/>
      <c r="CS157" s="188"/>
      <c r="CT157" s="188"/>
      <c r="CU157" s="188"/>
      <c r="CV157" s="188"/>
      <c r="CW157" s="188"/>
      <c r="CX157" s="188"/>
      <c r="CY157" s="188"/>
      <c r="CZ157" s="188"/>
      <c r="DA157" s="188"/>
      <c r="DB157" s="188"/>
      <c r="DC157" s="188"/>
      <c r="DD157" s="188"/>
      <c r="DE157" s="188"/>
      <c r="DF157" s="188"/>
      <c r="DG157" s="188"/>
      <c r="DH157" s="188"/>
      <c r="DI157" s="188"/>
      <c r="DJ157" s="188"/>
      <c r="DK157" s="188"/>
      <c r="DL157" s="188"/>
      <c r="DM157" s="188"/>
      <c r="DN157" s="188"/>
      <c r="DO157" s="188"/>
      <c r="DP157" s="188"/>
      <c r="DQ157" s="188"/>
      <c r="DR157" s="188"/>
      <c r="DS157" s="188"/>
      <c r="DT157" s="188"/>
      <c r="DU157" s="188"/>
      <c r="DV157" s="188"/>
      <c r="DW157" s="188"/>
      <c r="DX157" s="188"/>
      <c r="DY157" s="188"/>
      <c r="DZ157" s="188"/>
      <c r="EA157" s="188"/>
      <c r="EB157" s="188"/>
      <c r="EC157" s="188"/>
      <c r="ED157" s="188"/>
      <c r="EE157" s="188"/>
      <c r="EF157" s="188"/>
      <c r="EG157" s="188"/>
      <c r="EH157" s="188"/>
      <c r="EI157" s="188"/>
      <c r="EJ157" s="188"/>
      <c r="EK157" s="188"/>
      <c r="EL157" s="188"/>
      <c r="EM157" s="188"/>
      <c r="EN157" s="188"/>
      <c r="EO157" s="188"/>
      <c r="EP157" s="188"/>
      <c r="EQ157" s="188"/>
      <c r="ER157" s="188"/>
      <c r="ES157" s="188"/>
      <c r="ET157" s="188"/>
      <c r="EU157" s="188"/>
      <c r="EV157" s="188"/>
      <c r="EW157" s="188"/>
      <c r="EX157" s="188"/>
      <c r="EY157" s="188"/>
      <c r="EZ157" s="188"/>
      <c r="FA157" s="188"/>
      <c r="FB157" s="188"/>
      <c r="FC157" s="188"/>
      <c r="FD157" s="188"/>
      <c r="FE157" s="188"/>
      <c r="FF157" s="188"/>
      <c r="FG157" s="188"/>
      <c r="FH157" s="188"/>
      <c r="FI157" s="188"/>
      <c r="FJ157" s="188"/>
      <c r="FK157" s="188"/>
      <c r="FL157" s="188"/>
      <c r="FM157" s="188"/>
      <c r="FN157" s="188"/>
      <c r="FO157" s="188"/>
      <c r="FP157" s="188"/>
      <c r="FQ157" s="188"/>
      <c r="FR157" s="188"/>
      <c r="FS157" s="188"/>
      <c r="FT157" s="188"/>
      <c r="FU157" s="188"/>
      <c r="FV157" s="188"/>
      <c r="FW157" s="188"/>
      <c r="FX157" s="188"/>
      <c r="FY157" s="188"/>
      <c r="FZ157" s="188"/>
      <c r="GA157" s="188"/>
      <c r="GB157" s="188"/>
      <c r="GC157" s="188"/>
      <c r="GD157" s="188"/>
      <c r="GE157" s="188"/>
      <c r="GF157" s="188"/>
      <c r="GG157" s="188"/>
      <c r="GH157" s="188"/>
      <c r="GI157" s="188"/>
      <c r="GJ157" s="188"/>
      <c r="GK157" s="188"/>
      <c r="GL157" s="188"/>
      <c r="GM157" s="188"/>
      <c r="GN157" s="188"/>
      <c r="GO157" s="188"/>
      <c r="GP157" s="188"/>
      <c r="GQ157" s="188"/>
      <c r="GR157" s="188"/>
      <c r="GS157" s="188"/>
      <c r="GT157" s="188"/>
      <c r="GU157" s="188"/>
      <c r="GV157" s="188"/>
      <c r="GW157" s="188"/>
      <c r="GX157" s="188"/>
      <c r="GY157" s="188"/>
      <c r="GZ157" s="188"/>
      <c r="HA157" s="188"/>
      <c r="HB157" s="188"/>
      <c r="HC157" s="188"/>
      <c r="HD157" s="188"/>
      <c r="HE157" s="188"/>
      <c r="HF157" s="188"/>
      <c r="HG157" s="188"/>
      <c r="HH157" s="188"/>
      <c r="HI157" s="188"/>
      <c r="HJ157" s="188"/>
      <c r="HK157" s="188"/>
      <c r="HL157" s="188"/>
      <c r="HM157" s="188"/>
      <c r="HN157" s="188"/>
      <c r="HO157" s="188"/>
      <c r="HP157" s="188"/>
      <c r="HQ157" s="188"/>
      <c r="HR157" s="188"/>
      <c r="HS157" s="188"/>
      <c r="HT157" s="188"/>
      <c r="HU157" s="188"/>
      <c r="HV157" s="188"/>
      <c r="HW157" s="188"/>
      <c r="HX157" s="188"/>
      <c r="HY157" s="188"/>
      <c r="HZ157" s="188"/>
      <c r="IA157" s="188"/>
      <c r="IB157" s="188"/>
      <c r="IC157" s="188"/>
      <c r="ID157" s="188"/>
      <c r="IE157" s="188"/>
      <c r="IF157" s="188"/>
      <c r="IG157" s="188"/>
      <c r="IH157" s="188"/>
      <c r="II157" s="188"/>
      <c r="IJ157" s="188"/>
      <c r="IK157" s="188"/>
      <c r="IL157" s="188"/>
      <c r="IM157" s="188"/>
      <c r="IN157" s="188"/>
      <c r="IO157" s="188"/>
      <c r="IP157" s="188"/>
      <c r="IQ157" s="188"/>
      <c r="IR157" s="188"/>
      <c r="IS157" s="188"/>
      <c r="IT157" s="188"/>
      <c r="IU157" s="188"/>
      <c r="IV157" s="188"/>
      <c r="IW157" s="188"/>
      <c r="IX157" s="188"/>
      <c r="IY157" s="188"/>
      <c r="IZ157" s="188"/>
      <c r="JA157" s="188"/>
      <c r="JB157" s="188"/>
      <c r="JC157" s="188"/>
      <c r="JD157" s="188"/>
      <c r="JE157" s="188"/>
      <c r="JF157" s="188"/>
      <c r="JG157" s="188"/>
      <c r="JH157" s="188"/>
      <c r="JI157" s="188"/>
      <c r="JJ157" s="188"/>
      <c r="JK157" s="188"/>
      <c r="JL157" s="188"/>
      <c r="JM157" s="188"/>
      <c r="JN157" s="188"/>
      <c r="JO157" s="188"/>
      <c r="JP157" s="188"/>
      <c r="JQ157" s="188"/>
      <c r="JR157" s="188"/>
      <c r="JS157" s="188"/>
      <c r="JT157" s="188"/>
      <c r="JU157" s="188"/>
      <c r="JV157" s="188"/>
      <c r="JW157" s="188"/>
      <c r="JX157" s="188"/>
      <c r="JY157" s="188"/>
      <c r="JZ157" s="188"/>
      <c r="KA157" s="188"/>
      <c r="KB157" s="188"/>
      <c r="KC157" s="188"/>
      <c r="KD157" s="188"/>
      <c r="KE157" s="188"/>
      <c r="KF157" s="188"/>
      <c r="KG157" s="188"/>
      <c r="KH157" s="188"/>
      <c r="KI157" s="188"/>
      <c r="KJ157" s="188"/>
      <c r="KK157" s="188"/>
      <c r="KL157" s="188"/>
      <c r="KM157" s="188"/>
      <c r="KN157" s="188"/>
      <c r="KO157" s="188"/>
      <c r="KP157" s="188"/>
      <c r="KQ157" s="188"/>
      <c r="KR157" s="188"/>
      <c r="KS157" s="188"/>
      <c r="KT157" s="188"/>
      <c r="KU157" s="188"/>
      <c r="KV157" s="188"/>
      <c r="KW157" s="188"/>
      <c r="KX157" s="188"/>
      <c r="KY157" s="188"/>
      <c r="KZ157" s="188"/>
      <c r="LA157" s="188"/>
      <c r="LB157" s="188"/>
      <c r="LC157" s="188"/>
      <c r="LD157" s="188"/>
      <c r="LE157" s="188"/>
      <c r="LF157" s="188"/>
      <c r="LG157" s="188"/>
      <c r="LH157" s="188"/>
      <c r="LI157" s="188"/>
      <c r="LJ157" s="188"/>
      <c r="LK157" s="188"/>
      <c r="LL157" s="188"/>
      <c r="LM157" s="188"/>
      <c r="LN157" s="188"/>
      <c r="LO157" s="188"/>
      <c r="LP157" s="188"/>
      <c r="LQ157" s="188"/>
      <c r="LR157" s="188"/>
      <c r="LS157" s="188"/>
      <c r="LT157" s="188"/>
      <c r="LU157" s="188"/>
      <c r="LV157" s="188"/>
      <c r="LW157" s="188"/>
      <c r="LX157" s="188"/>
      <c r="LY157" s="188"/>
      <c r="LZ157" s="188"/>
      <c r="MA157" s="188"/>
      <c r="MB157" s="188"/>
      <c r="MC157" s="188"/>
      <c r="MD157" s="188"/>
      <c r="ME157" s="188"/>
      <c r="MF157" s="188"/>
      <c r="MG157" s="188"/>
      <c r="MH157" s="188"/>
      <c r="MI157" s="188"/>
      <c r="MJ157" s="188"/>
      <c r="MK157" s="188"/>
      <c r="ML157" s="188"/>
      <c r="MM157" s="188"/>
      <c r="MN157" s="188"/>
      <c r="MO157" s="188"/>
      <c r="MP157" s="188"/>
      <c r="MQ157" s="188"/>
      <c r="MR157" s="188"/>
      <c r="MS157" s="188"/>
      <c r="MT157" s="188"/>
      <c r="MU157" s="188"/>
      <c r="MV157" s="188"/>
      <c r="MW157" s="188"/>
      <c r="MX157" s="188"/>
      <c r="MY157" s="188"/>
      <c r="MZ157" s="188"/>
      <c r="NA157" s="188"/>
      <c r="NB157" s="188"/>
      <c r="NC157" s="188"/>
      <c r="ND157" s="188"/>
      <c r="NE157" s="188"/>
      <c r="NF157" s="188"/>
      <c r="NG157" s="188"/>
      <c r="NH157" s="188"/>
      <c r="NI157" s="188"/>
      <c r="NJ157" s="188"/>
      <c r="NK157" s="188"/>
      <c r="NL157" s="188"/>
      <c r="NM157" s="188"/>
      <c r="NN157" s="188"/>
      <c r="NO157" s="188"/>
      <c r="NP157" s="188"/>
      <c r="NQ157" s="188"/>
      <c r="NR157" s="188"/>
      <c r="NS157" s="188"/>
      <c r="NT157" s="188"/>
      <c r="NU157" s="188"/>
      <c r="NV157" s="188"/>
      <c r="NW157" s="188"/>
      <c r="NX157" s="188"/>
      <c r="NY157" s="188"/>
      <c r="NZ157" s="188"/>
      <c r="OA157" s="188"/>
      <c r="OB157" s="188"/>
      <c r="OC157" s="188"/>
      <c r="OD157" s="188"/>
      <c r="OE157" s="188"/>
      <c r="OF157" s="188"/>
      <c r="OG157" s="188"/>
      <c r="OH157" s="188"/>
      <c r="OI157" s="188"/>
      <c r="OJ157" s="188"/>
      <c r="OK157" s="188"/>
      <c r="OL157" s="188"/>
      <c r="OM157" s="188"/>
      <c r="ON157" s="188"/>
      <c r="OO157" s="188"/>
      <c r="OP157" s="188"/>
      <c r="OQ157" s="188"/>
      <c r="OR157" s="188"/>
      <c r="OS157" s="188"/>
      <c r="OT157" s="188"/>
      <c r="OU157" s="188"/>
      <c r="OV157" s="188"/>
      <c r="OW157" s="188"/>
      <c r="OX157" s="188"/>
      <c r="OY157" s="188"/>
      <c r="OZ157" s="188"/>
      <c r="PA157" s="188"/>
      <c r="PB157" s="188"/>
      <c r="PC157" s="188"/>
      <c r="PD157" s="188"/>
      <c r="PE157" s="188"/>
      <c r="PF157" s="188"/>
      <c r="PG157" s="188"/>
      <c r="PH157" s="188"/>
      <c r="PI157" s="188"/>
      <c r="PJ157" s="188"/>
      <c r="PK157" s="188"/>
      <c r="PL157" s="188"/>
      <c r="PM157" s="188"/>
      <c r="PN157" s="188"/>
      <c r="PO157" s="188"/>
      <c r="PP157" s="188"/>
      <c r="PQ157" s="188"/>
      <c r="PR157" s="188"/>
      <c r="PS157" s="188"/>
      <c r="PT157" s="188"/>
      <c r="PU157" s="188"/>
      <c r="PV157" s="188"/>
      <c r="PW157" s="188"/>
      <c r="PX157" s="188"/>
      <c r="PY157" s="188"/>
      <c r="PZ157" s="188"/>
      <c r="QA157" s="188"/>
      <c r="QB157" s="188"/>
      <c r="QC157" s="188"/>
      <c r="QD157" s="188"/>
      <c r="QE157" s="188"/>
      <c r="QF157" s="188"/>
      <c r="QG157" s="188"/>
      <c r="QH157" s="188"/>
      <c r="QI157" s="188"/>
      <c r="QJ157" s="188"/>
      <c r="QK157" s="188"/>
      <c r="QL157" s="188"/>
      <c r="QM157" s="188"/>
      <c r="QN157" s="188"/>
      <c r="QO157" s="188"/>
      <c r="QP157" s="188"/>
      <c r="QQ157" s="188"/>
      <c r="QR157" s="188"/>
      <c r="QS157" s="188"/>
      <c r="QT157" s="188"/>
      <c r="QU157" s="188"/>
      <c r="QV157" s="188"/>
      <c r="QW157" s="188"/>
      <c r="QX157" s="188"/>
      <c r="QY157" s="188"/>
      <c r="QZ157" s="188"/>
      <c r="RA157" s="188"/>
      <c r="RB157" s="188"/>
      <c r="RC157" s="188"/>
      <c r="RD157" s="188"/>
      <c r="RE157" s="188"/>
      <c r="RF157" s="188"/>
      <c r="RG157" s="188"/>
      <c r="RH157" s="188"/>
      <c r="RI157" s="188"/>
      <c r="RJ157" s="188"/>
      <c r="RK157" s="188"/>
      <c r="RL157" s="188"/>
      <c r="RM157" s="188"/>
      <c r="RN157" s="188"/>
      <c r="RO157" s="188"/>
      <c r="RP157" s="188"/>
      <c r="RQ157" s="188"/>
      <c r="RR157" s="188"/>
      <c r="RS157" s="188"/>
      <c r="RT157" s="188"/>
      <c r="RU157" s="188"/>
      <c r="RV157" s="188"/>
      <c r="RW157" s="188"/>
      <c r="RX157" s="188"/>
      <c r="RY157" s="188"/>
      <c r="RZ157" s="188"/>
      <c r="SA157" s="188"/>
      <c r="SB157" s="188"/>
      <c r="SC157" s="188"/>
      <c r="SD157" s="188"/>
      <c r="SE157" s="188"/>
      <c r="SF157" s="188"/>
      <c r="SG157" s="188"/>
      <c r="SH157" s="188"/>
      <c r="SI157" s="188"/>
      <c r="SJ157" s="188"/>
      <c r="SK157" s="188"/>
      <c r="SL157" s="188"/>
      <c r="SM157" s="188"/>
      <c r="SN157" s="188"/>
      <c r="SO157" s="188"/>
      <c r="SP157" s="188"/>
      <c r="SQ157" s="188"/>
      <c r="SR157" s="188"/>
      <c r="SS157" s="188"/>
      <c r="ST157" s="188"/>
      <c r="SU157" s="188"/>
      <c r="SV157" s="188"/>
      <c r="SW157" s="188"/>
      <c r="SX157" s="188"/>
      <c r="SY157" s="188"/>
      <c r="SZ157" s="188"/>
      <c r="TA157" s="188"/>
      <c r="TB157" s="188"/>
      <c r="TC157" s="188"/>
      <c r="TD157" s="188"/>
      <c r="TE157" s="188"/>
      <c r="TF157" s="188"/>
      <c r="TG157" s="188"/>
      <c r="TH157" s="188"/>
      <c r="TI157" s="188"/>
      <c r="TJ157" s="188"/>
      <c r="TK157" s="188"/>
      <c r="TL157" s="188"/>
      <c r="TM157" s="188"/>
      <c r="TN157" s="188"/>
      <c r="TO157" s="188"/>
      <c r="TP157" s="188"/>
      <c r="TQ157" s="188"/>
      <c r="TR157" s="188"/>
      <c r="TS157" s="188"/>
      <c r="TT157" s="188"/>
      <c r="TU157" s="188"/>
      <c r="TV157" s="188"/>
      <c r="TW157" s="188"/>
      <c r="TX157" s="188"/>
      <c r="TY157" s="188"/>
      <c r="TZ157" s="188"/>
      <c r="UA157" s="188"/>
      <c r="UB157" s="188"/>
      <c r="UC157" s="188"/>
      <c r="UD157" s="188"/>
      <c r="UE157" s="188"/>
      <c r="UF157" s="188"/>
      <c r="UG157" s="188"/>
      <c r="UH157" s="188"/>
      <c r="UI157" s="188"/>
      <c r="UJ157" s="188"/>
      <c r="UK157" s="188"/>
      <c r="UL157" s="188"/>
      <c r="UM157" s="188"/>
      <c r="UN157" s="188"/>
      <c r="UO157" s="188"/>
      <c r="UP157" s="188"/>
      <c r="UQ157" s="188"/>
      <c r="UR157" s="188"/>
      <c r="US157" s="188"/>
      <c r="UT157" s="188"/>
      <c r="UU157" s="188"/>
      <c r="UV157" s="188"/>
      <c r="UW157" s="188"/>
      <c r="UX157" s="188"/>
      <c r="UY157" s="188"/>
      <c r="UZ157" s="188"/>
      <c r="VA157" s="188"/>
      <c r="VB157" s="188"/>
      <c r="VC157" s="188"/>
      <c r="VD157" s="188"/>
      <c r="VE157" s="188"/>
      <c r="VF157" s="188"/>
      <c r="VG157" s="188"/>
      <c r="VH157" s="188"/>
      <c r="VI157" s="188"/>
      <c r="VJ157" s="188"/>
      <c r="VK157" s="188"/>
      <c r="VL157" s="188"/>
      <c r="VM157" s="188"/>
      <c r="VN157" s="188"/>
      <c r="VO157" s="188"/>
      <c r="VP157" s="188"/>
      <c r="VQ157" s="188"/>
      <c r="VR157" s="188"/>
      <c r="VS157" s="188"/>
      <c r="VT157" s="188"/>
      <c r="VU157" s="188"/>
      <c r="VV157" s="188"/>
      <c r="VW157" s="188"/>
      <c r="VX157" s="188"/>
      <c r="VY157" s="188"/>
      <c r="VZ157" s="188"/>
      <c r="WA157" s="188"/>
      <c r="WB157" s="188"/>
      <c r="WC157" s="188"/>
      <c r="WD157" s="188"/>
      <c r="WE157" s="188"/>
      <c r="WF157" s="188"/>
      <c r="WG157" s="188"/>
      <c r="WH157" s="188"/>
      <c r="WI157" s="188"/>
      <c r="WJ157" s="188"/>
      <c r="WK157" s="188"/>
      <c r="WL157" s="188"/>
      <c r="WM157" s="188"/>
      <c r="WN157" s="188"/>
      <c r="WO157" s="188"/>
      <c r="WP157" s="188"/>
      <c r="WQ157" s="188"/>
      <c r="WR157" s="188"/>
      <c r="WS157" s="188"/>
      <c r="WT157" s="188"/>
      <c r="WU157" s="188"/>
      <c r="WV157" s="188"/>
      <c r="WW157" s="188"/>
      <c r="WX157" s="188"/>
      <c r="WY157" s="188"/>
      <c r="WZ157" s="188"/>
      <c r="XA157" s="188"/>
      <c r="XB157" s="188"/>
      <c r="XC157" s="188"/>
      <c r="XD157" s="188"/>
      <c r="XE157" s="188"/>
      <c r="XF157" s="188"/>
      <c r="XG157" s="188"/>
      <c r="XH157" s="188"/>
      <c r="XI157" s="188"/>
      <c r="XJ157" s="188"/>
      <c r="XK157" s="188"/>
      <c r="XL157" s="188"/>
      <c r="XM157" s="188"/>
      <c r="XN157" s="188"/>
      <c r="XO157" s="188"/>
      <c r="XP157" s="188"/>
      <c r="XQ157" s="188"/>
      <c r="XR157" s="188"/>
      <c r="XS157" s="188"/>
      <c r="XT157" s="188"/>
      <c r="XU157" s="188"/>
      <c r="XV157" s="188"/>
      <c r="XW157" s="188"/>
      <c r="XX157" s="188"/>
      <c r="XY157" s="188"/>
      <c r="XZ157" s="188"/>
      <c r="YA157" s="188"/>
      <c r="YB157" s="188"/>
      <c r="YC157" s="188"/>
      <c r="YD157" s="188"/>
      <c r="YE157" s="188"/>
      <c r="YF157" s="188"/>
      <c r="YG157" s="188"/>
      <c r="YH157" s="188"/>
      <c r="YI157" s="188"/>
      <c r="YJ157" s="188"/>
      <c r="YK157" s="188"/>
      <c r="YL157" s="188"/>
      <c r="YM157" s="188"/>
      <c r="YN157" s="188"/>
      <c r="YO157" s="188"/>
      <c r="YP157" s="188"/>
      <c r="YQ157" s="188"/>
      <c r="YR157" s="188"/>
      <c r="YS157" s="188"/>
      <c r="YT157" s="188"/>
      <c r="YU157" s="188"/>
      <c r="YV157" s="188"/>
      <c r="YW157" s="188"/>
      <c r="YX157" s="188"/>
      <c r="YY157" s="188"/>
      <c r="YZ157" s="188"/>
      <c r="ZA157" s="188"/>
      <c r="ZB157" s="188"/>
      <c r="ZC157" s="188"/>
      <c r="ZD157" s="188"/>
      <c r="ZE157" s="188"/>
      <c r="ZF157" s="188"/>
      <c r="ZG157" s="188"/>
      <c r="ZH157" s="188"/>
      <c r="ZI157" s="188"/>
      <c r="ZJ157" s="188"/>
      <c r="ZK157" s="188"/>
      <c r="ZL157" s="188"/>
      <c r="ZM157" s="188"/>
      <c r="ZN157" s="188"/>
      <c r="ZO157" s="188"/>
      <c r="ZP157" s="188"/>
      <c r="ZQ157" s="188"/>
      <c r="ZR157" s="188"/>
      <c r="ZS157" s="188"/>
      <c r="ZT157" s="188"/>
      <c r="ZU157" s="188"/>
      <c r="ZV157" s="188"/>
      <c r="ZW157" s="188"/>
      <c r="ZX157" s="188"/>
      <c r="ZY157" s="188"/>
      <c r="ZZ157" s="188"/>
      <c r="AAA157" s="188"/>
      <c r="AAB157" s="188"/>
      <c r="AAC157" s="188"/>
      <c r="AAD157" s="188"/>
      <c r="AAE157" s="188"/>
      <c r="AAF157" s="188"/>
      <c r="AAG157" s="188"/>
      <c r="AAH157" s="188"/>
      <c r="AAI157" s="188"/>
      <c r="AAJ157" s="188"/>
      <c r="AAK157" s="188"/>
      <c r="AAL157" s="188"/>
      <c r="AAM157" s="188"/>
      <c r="AAN157" s="188"/>
      <c r="AAO157" s="188"/>
      <c r="AAP157" s="188"/>
      <c r="AAQ157" s="188"/>
      <c r="AAR157" s="188"/>
      <c r="AAS157" s="188"/>
      <c r="AAT157" s="188"/>
      <c r="AAU157" s="188"/>
      <c r="AAV157" s="188"/>
      <c r="AAW157" s="188"/>
      <c r="AAX157" s="188"/>
      <c r="AAY157" s="188"/>
      <c r="AAZ157" s="188"/>
      <c r="ABA157" s="188"/>
      <c r="ABB157" s="188"/>
      <c r="ABC157" s="188"/>
      <c r="ABD157" s="188"/>
      <c r="ABE157" s="188"/>
      <c r="ABF157" s="188"/>
      <c r="ABG157" s="188"/>
      <c r="ABH157" s="188"/>
      <c r="ABI157" s="188"/>
      <c r="ABJ157" s="188"/>
      <c r="ABK157" s="188"/>
      <c r="ABL157" s="188"/>
      <c r="ABM157" s="188"/>
      <c r="ABN157" s="188"/>
      <c r="ABO157" s="188"/>
      <c r="ABP157" s="188"/>
      <c r="ABQ157" s="188"/>
      <c r="ABR157" s="188"/>
      <c r="ABS157" s="188"/>
      <c r="ABT157" s="188"/>
      <c r="ABU157" s="188"/>
      <c r="ABV157" s="188"/>
      <c r="ABW157" s="188"/>
      <c r="ABX157" s="188"/>
      <c r="ABY157" s="188"/>
      <c r="ABZ157" s="188"/>
      <c r="ACA157" s="188"/>
      <c r="ACB157" s="188"/>
      <c r="ACC157" s="188"/>
      <c r="ACD157" s="188"/>
      <c r="ACE157" s="188"/>
      <c r="ACF157" s="188"/>
      <c r="ACG157" s="188"/>
      <c r="ACH157" s="188"/>
      <c r="ACI157" s="188"/>
      <c r="ACJ157" s="188"/>
      <c r="ACK157" s="188"/>
      <c r="ACL157" s="188"/>
      <c r="ACM157" s="188"/>
      <c r="ACN157" s="188"/>
      <c r="ACO157" s="188"/>
      <c r="ACP157" s="188"/>
      <c r="ACQ157" s="188"/>
      <c r="ACR157" s="188"/>
      <c r="ACS157" s="188"/>
      <c r="ACT157" s="188"/>
      <c r="ACU157" s="188"/>
      <c r="ACV157" s="188"/>
      <c r="ACW157" s="188"/>
      <c r="ACX157" s="188"/>
      <c r="ACY157" s="188"/>
      <c r="ACZ157" s="188"/>
      <c r="ADA157" s="188"/>
      <c r="ADB157" s="188"/>
      <c r="ADC157" s="188"/>
      <c r="ADD157" s="188"/>
      <c r="ADE157" s="188"/>
      <c r="ADF157" s="188"/>
      <c r="ADG157" s="188"/>
      <c r="ADH157" s="188"/>
      <c r="ADI157" s="188"/>
      <c r="ADJ157" s="188"/>
      <c r="ADK157" s="188"/>
      <c r="ADL157" s="188"/>
      <c r="ADM157" s="188"/>
      <c r="ADN157" s="188"/>
      <c r="ADO157" s="188"/>
      <c r="ADP157" s="188"/>
      <c r="ADQ157" s="188"/>
      <c r="ADR157" s="188"/>
      <c r="ADS157" s="188"/>
      <c r="ADT157" s="188"/>
      <c r="ADU157" s="188"/>
      <c r="ADV157" s="188"/>
      <c r="ADW157" s="188"/>
      <c r="ADX157" s="188"/>
      <c r="ADY157" s="188"/>
      <c r="ADZ157" s="188"/>
      <c r="AEA157" s="188"/>
      <c r="AEB157" s="188"/>
      <c r="AEC157" s="188"/>
      <c r="AED157" s="188"/>
      <c r="AEE157" s="188"/>
      <c r="AEF157" s="188"/>
      <c r="AEG157" s="188"/>
      <c r="AEH157" s="188"/>
      <c r="AEI157" s="188"/>
      <c r="AEJ157" s="188"/>
      <c r="AEK157" s="188"/>
      <c r="AEL157" s="188"/>
      <c r="AEM157" s="188"/>
      <c r="AEN157" s="188"/>
      <c r="AEO157" s="188"/>
      <c r="AEP157" s="188"/>
      <c r="AEQ157" s="188"/>
      <c r="AER157" s="188"/>
      <c r="AES157" s="188"/>
      <c r="AET157" s="188"/>
      <c r="AEU157" s="188"/>
      <c r="AEV157" s="188"/>
      <c r="AEW157" s="188"/>
      <c r="AEX157" s="188"/>
      <c r="AEY157" s="188"/>
      <c r="AEZ157" s="188"/>
      <c r="AFA157" s="188"/>
      <c r="AFB157" s="188"/>
      <c r="AFC157" s="188"/>
      <c r="AFD157" s="188"/>
      <c r="AFE157" s="188"/>
      <c r="AFF157" s="188"/>
      <c r="AFG157" s="188"/>
      <c r="AFH157" s="188"/>
      <c r="AFI157" s="188"/>
      <c r="AFJ157" s="188"/>
      <c r="AFK157" s="188"/>
      <c r="AFL157" s="188"/>
      <c r="AFM157" s="188"/>
      <c r="AFN157" s="188"/>
      <c r="AFO157" s="188"/>
      <c r="AFP157" s="188"/>
      <c r="AFQ157" s="188"/>
      <c r="AFR157" s="188"/>
      <c r="AFS157" s="188"/>
      <c r="AFT157" s="188"/>
      <c r="AFU157" s="188"/>
      <c r="AFV157" s="188"/>
      <c r="AFW157" s="188"/>
      <c r="AFX157" s="188"/>
      <c r="AFY157" s="188"/>
      <c r="AFZ157" s="188"/>
      <c r="AGA157" s="188"/>
      <c r="AGB157" s="188"/>
      <c r="AGC157" s="188"/>
      <c r="AGD157" s="188"/>
      <c r="AGE157" s="188"/>
      <c r="AGF157" s="188"/>
      <c r="AGG157" s="188"/>
      <c r="AGH157" s="188"/>
      <c r="AGI157" s="188"/>
      <c r="AGJ157" s="188"/>
      <c r="AGK157" s="188"/>
      <c r="AGL157" s="188"/>
      <c r="AGM157" s="188"/>
      <c r="AGN157" s="188"/>
      <c r="AGO157" s="188"/>
      <c r="AGP157" s="188"/>
      <c r="AGQ157" s="188"/>
      <c r="AGR157" s="188"/>
      <c r="AGS157" s="188"/>
      <c r="AGT157" s="188"/>
      <c r="AGU157" s="188"/>
      <c r="AGV157" s="188"/>
      <c r="AGW157" s="188"/>
      <c r="AGX157" s="188"/>
      <c r="AGY157" s="188"/>
      <c r="AGZ157" s="188"/>
      <c r="AHA157" s="188"/>
      <c r="AHB157" s="188"/>
      <c r="AHC157" s="188"/>
      <c r="AHD157" s="188"/>
      <c r="AHE157" s="188"/>
      <c r="AHF157" s="188"/>
      <c r="AHG157" s="188"/>
      <c r="AHH157" s="188"/>
      <c r="AHI157" s="188"/>
      <c r="AHJ157" s="188"/>
      <c r="AHK157" s="188"/>
      <c r="AHL157" s="188"/>
      <c r="AHM157" s="188"/>
      <c r="AHN157" s="188"/>
      <c r="AHO157" s="188"/>
      <c r="AHP157" s="188"/>
      <c r="AHQ157" s="188"/>
      <c r="AHR157" s="188"/>
      <c r="AHS157" s="188"/>
      <c r="AHT157" s="188"/>
      <c r="AHU157" s="188"/>
      <c r="AHV157" s="188"/>
      <c r="AHW157" s="188"/>
      <c r="AHX157" s="188"/>
      <c r="AHY157" s="188"/>
      <c r="AHZ157" s="188"/>
      <c r="AIA157" s="188"/>
      <c r="AIB157" s="188"/>
      <c r="AIC157" s="188"/>
      <c r="AID157" s="188"/>
      <c r="AIE157" s="188"/>
      <c r="AIF157" s="188"/>
      <c r="AIG157" s="188"/>
      <c r="AIH157" s="188"/>
      <c r="AII157" s="188"/>
      <c r="AIJ157" s="188"/>
      <c r="AIK157" s="188"/>
      <c r="AIL157" s="188"/>
      <c r="AIM157" s="188"/>
      <c r="AIN157" s="188"/>
      <c r="AIO157" s="188"/>
      <c r="AIP157" s="188"/>
      <c r="AIQ157" s="188"/>
      <c r="AIR157" s="188"/>
      <c r="AIS157" s="188"/>
      <c r="AIT157" s="188"/>
      <c r="AIU157" s="188"/>
      <c r="AIV157" s="188"/>
      <c r="AIW157" s="188"/>
      <c r="AIX157" s="188"/>
      <c r="AIY157" s="188"/>
      <c r="AIZ157" s="188"/>
      <c r="AJA157" s="188"/>
      <c r="AJB157" s="188"/>
      <c r="AJC157" s="188"/>
      <c r="AJD157" s="188"/>
      <c r="AJE157" s="188"/>
      <c r="AJF157" s="188"/>
      <c r="AJG157" s="188"/>
      <c r="AJH157" s="188"/>
      <c r="AJI157" s="188"/>
      <c r="AJJ157" s="188"/>
      <c r="AJK157" s="188"/>
      <c r="AJL157" s="188"/>
      <c r="AJM157" s="188"/>
      <c r="AJN157" s="188"/>
      <c r="AJO157" s="188"/>
      <c r="AJP157" s="188"/>
      <c r="AJQ157" s="188"/>
      <c r="AJR157" s="188"/>
      <c r="AJS157" s="188"/>
      <c r="AJT157" s="188"/>
      <c r="AJU157" s="188"/>
      <c r="AJV157" s="188"/>
      <c r="AJW157" s="188"/>
      <c r="AJX157" s="188"/>
      <c r="AJY157" s="188"/>
      <c r="AJZ157" s="188"/>
      <c r="AKA157" s="188"/>
      <c r="AKB157" s="188"/>
      <c r="AKC157" s="188"/>
      <c r="AKD157" s="188"/>
      <c r="AKE157" s="188"/>
      <c r="AKF157" s="188"/>
      <c r="AKG157" s="188"/>
      <c r="AKH157" s="188"/>
      <c r="AKI157" s="188"/>
      <c r="AKJ157" s="188"/>
      <c r="AKK157" s="188"/>
      <c r="AKL157" s="188"/>
      <c r="AKM157" s="188"/>
      <c r="AKN157" s="188"/>
      <c r="AKO157" s="188"/>
      <c r="AKP157" s="188"/>
      <c r="AKQ157" s="188"/>
      <c r="AKR157" s="188"/>
      <c r="AKS157" s="188"/>
      <c r="AKT157" s="188"/>
      <c r="AKU157" s="188"/>
      <c r="AKV157" s="188"/>
      <c r="AKW157" s="188"/>
      <c r="AKX157" s="188"/>
      <c r="AKY157" s="188"/>
      <c r="AKZ157" s="188"/>
      <c r="ALA157" s="188"/>
      <c r="ALB157" s="188"/>
      <c r="ALC157" s="188"/>
      <c r="ALD157" s="188"/>
      <c r="ALE157" s="188"/>
      <c r="ALF157" s="188"/>
      <c r="ALG157" s="188"/>
      <c r="ALH157" s="188"/>
      <c r="ALI157" s="188"/>
      <c r="ALJ157" s="188"/>
      <c r="ALK157" s="188"/>
      <c r="ALL157" s="188"/>
      <c r="ALM157" s="188"/>
      <c r="ALN157" s="188"/>
      <c r="ALO157" s="188"/>
      <c r="ALP157" s="188"/>
      <c r="ALQ157" s="188"/>
      <c r="ALR157" s="188"/>
      <c r="ALS157" s="188"/>
      <c r="ALT157" s="188"/>
      <c r="ALU157" s="188"/>
      <c r="ALV157" s="188"/>
      <c r="ALW157" s="188"/>
      <c r="ALX157" s="188"/>
      <c r="ALY157" s="188"/>
      <c r="ALZ157" s="188"/>
      <c r="AMA157" s="188"/>
      <c r="AMB157" s="188"/>
      <c r="AMC157" s="188"/>
      <c r="AMD157" s="188"/>
      <c r="AME157" s="188"/>
      <c r="AMF157" s="188"/>
      <c r="AMG157" s="188"/>
      <c r="AMH157" s="188"/>
      <c r="AMI157" s="188"/>
      <c r="AMJ157" s="188"/>
      <c r="AMK157" s="188"/>
      <c r="AML157" s="188"/>
      <c r="AMM157" s="188"/>
      <c r="AMN157" s="188"/>
      <c r="AMO157" s="188"/>
      <c r="AMP157" s="188"/>
      <c r="AMQ157" s="188"/>
      <c r="AMR157" s="188"/>
      <c r="AMS157" s="188"/>
      <c r="AMT157" s="188"/>
      <c r="AMU157" s="188"/>
      <c r="AMV157" s="188"/>
      <c r="AMW157" s="188"/>
      <c r="AMX157" s="188"/>
      <c r="AMY157" s="188"/>
      <c r="AMZ157" s="188"/>
      <c r="ANA157" s="188"/>
      <c r="ANB157" s="188"/>
      <c r="ANC157" s="188"/>
      <c r="AND157" s="188"/>
      <c r="ANE157" s="188"/>
      <c r="ANF157" s="188"/>
      <c r="ANG157" s="188"/>
      <c r="ANH157" s="188"/>
      <c r="ANI157" s="188"/>
      <c r="ANJ157" s="188"/>
      <c r="ANK157" s="188"/>
      <c r="ANL157" s="188"/>
      <c r="ANM157" s="188"/>
      <c r="ANN157" s="188"/>
      <c r="ANO157" s="188"/>
      <c r="ANP157" s="188"/>
      <c r="ANQ157" s="188"/>
      <c r="ANR157" s="188"/>
      <c r="ANS157" s="188"/>
      <c r="ANT157" s="188"/>
      <c r="ANU157" s="188"/>
      <c r="ANV157" s="188"/>
      <c r="ANW157" s="188"/>
      <c r="ANX157" s="188"/>
      <c r="ANY157" s="188"/>
      <c r="ANZ157" s="188"/>
      <c r="AOA157" s="188"/>
      <c r="AOB157" s="188"/>
      <c r="AOC157" s="188"/>
      <c r="AOD157" s="188"/>
      <c r="AOE157" s="188"/>
      <c r="AOF157" s="188"/>
      <c r="AOG157" s="188"/>
      <c r="AOH157" s="188"/>
      <c r="AOI157" s="188"/>
      <c r="AOJ157" s="188"/>
      <c r="AOK157" s="188"/>
      <c r="AOL157" s="188"/>
      <c r="AOM157" s="188"/>
      <c r="AON157" s="188"/>
      <c r="AOO157" s="188"/>
      <c r="AOP157" s="188"/>
      <c r="AOQ157" s="188"/>
      <c r="AOR157" s="188"/>
      <c r="AOS157" s="188"/>
      <c r="AOT157" s="188"/>
      <c r="AOU157" s="188"/>
      <c r="AOV157" s="188"/>
      <c r="AOW157" s="188"/>
      <c r="AOX157" s="188"/>
      <c r="AOY157" s="188"/>
      <c r="AOZ157" s="188"/>
      <c r="APA157" s="188"/>
      <c r="APB157" s="188"/>
      <c r="APC157" s="188"/>
      <c r="APD157" s="188"/>
      <c r="APE157" s="188"/>
      <c r="APF157" s="188"/>
      <c r="APG157" s="188"/>
      <c r="APH157" s="188"/>
      <c r="API157" s="188"/>
      <c r="APJ157" s="188"/>
      <c r="APK157" s="188"/>
      <c r="APL157" s="188"/>
      <c r="APM157" s="188"/>
      <c r="APN157" s="188"/>
      <c r="APO157" s="188"/>
      <c r="APP157" s="188"/>
      <c r="APQ157" s="188"/>
      <c r="APR157" s="188"/>
      <c r="APS157" s="188"/>
      <c r="APT157" s="188"/>
      <c r="APU157" s="188"/>
      <c r="APV157" s="188"/>
      <c r="APW157" s="188"/>
      <c r="APX157" s="188"/>
      <c r="APY157" s="188"/>
      <c r="APZ157" s="188"/>
      <c r="AQA157" s="188"/>
      <c r="AQB157" s="188"/>
      <c r="AQC157" s="188"/>
      <c r="AQD157" s="188"/>
      <c r="AQE157" s="188"/>
      <c r="AQF157" s="188"/>
      <c r="AQG157" s="188"/>
      <c r="AQH157" s="188"/>
      <c r="AQI157" s="188"/>
      <c r="AQJ157" s="188"/>
      <c r="AQK157" s="188"/>
      <c r="AQL157" s="188"/>
      <c r="AQM157" s="188"/>
      <c r="AQN157" s="188"/>
      <c r="AQO157" s="188"/>
      <c r="AQP157" s="188"/>
      <c r="AQQ157" s="188"/>
      <c r="AQR157" s="188"/>
      <c r="AQS157" s="188"/>
      <c r="AQT157" s="188"/>
      <c r="AQU157" s="188"/>
      <c r="AQV157" s="188"/>
      <c r="AQW157" s="188"/>
      <c r="AQX157" s="188"/>
      <c r="AQY157" s="188"/>
      <c r="AQZ157" s="188"/>
      <c r="ARA157" s="188"/>
      <c r="ARB157" s="188"/>
      <c r="ARC157" s="188"/>
      <c r="ARD157" s="188"/>
      <c r="ARE157" s="188"/>
      <c r="ARF157" s="188"/>
      <c r="ARG157" s="188"/>
      <c r="ARH157" s="188"/>
      <c r="ARI157" s="188"/>
      <c r="ARJ157" s="188"/>
      <c r="ARK157" s="188"/>
      <c r="ARL157" s="188"/>
      <c r="ARM157" s="188"/>
      <c r="ARN157" s="188"/>
      <c r="ARO157" s="188"/>
      <c r="ARP157" s="188"/>
      <c r="ARQ157" s="188"/>
      <c r="ARR157" s="188"/>
      <c r="ARS157" s="188"/>
      <c r="ART157" s="188"/>
      <c r="ARU157" s="188"/>
      <c r="ARV157" s="188"/>
      <c r="ARW157" s="188"/>
      <c r="ARX157" s="188"/>
      <c r="ARY157" s="188"/>
      <c r="ARZ157" s="188"/>
      <c r="ASA157" s="188"/>
      <c r="ASB157" s="188"/>
      <c r="ASC157" s="188"/>
      <c r="ASD157" s="188"/>
      <c r="ASE157" s="188"/>
      <c r="ASF157" s="188"/>
      <c r="ASG157" s="188"/>
      <c r="ASH157" s="188"/>
      <c r="ASI157" s="188"/>
      <c r="ASJ157" s="188"/>
      <c r="ASK157" s="188"/>
      <c r="ASL157" s="188"/>
      <c r="ASM157" s="188"/>
      <c r="ASN157" s="188"/>
      <c r="ASO157" s="188"/>
      <c r="ASP157" s="188"/>
      <c r="ASQ157" s="188"/>
      <c r="ASR157" s="188"/>
      <c r="ASS157" s="188"/>
      <c r="AST157" s="188"/>
      <c r="ASU157" s="188"/>
      <c r="ASV157" s="188"/>
      <c r="ASW157" s="188"/>
      <c r="ASX157" s="188"/>
      <c r="ASY157" s="188"/>
      <c r="ASZ157" s="188"/>
      <c r="ATA157" s="188"/>
      <c r="ATB157" s="188"/>
      <c r="ATC157" s="188"/>
      <c r="ATD157" s="188"/>
      <c r="ATE157" s="188"/>
      <c r="ATF157" s="188"/>
      <c r="ATG157" s="188"/>
      <c r="ATH157" s="188"/>
      <c r="ATI157" s="188"/>
      <c r="ATJ157" s="188"/>
      <c r="ATK157" s="188"/>
      <c r="ATL157" s="188"/>
      <c r="ATM157" s="188"/>
      <c r="ATN157" s="188"/>
      <c r="ATO157" s="188"/>
      <c r="ATP157" s="188"/>
      <c r="ATQ157" s="188"/>
      <c r="ATR157" s="188"/>
      <c r="ATS157" s="188"/>
      <c r="ATT157" s="188"/>
      <c r="ATU157" s="188"/>
      <c r="ATV157" s="188"/>
      <c r="ATW157" s="188"/>
      <c r="ATX157" s="188"/>
      <c r="ATY157" s="188"/>
      <c r="ATZ157" s="188"/>
      <c r="AUA157" s="188"/>
      <c r="AUB157" s="188"/>
      <c r="AUC157" s="188"/>
      <c r="AUD157" s="188"/>
      <c r="AUE157" s="188"/>
      <c r="AUF157" s="188"/>
      <c r="AUG157" s="188"/>
      <c r="AUH157" s="188"/>
      <c r="AUI157" s="188"/>
      <c r="AUJ157" s="188"/>
      <c r="AUK157" s="188"/>
      <c r="AUL157" s="188"/>
      <c r="AUM157" s="188"/>
      <c r="AUN157" s="188"/>
      <c r="AUO157" s="188"/>
      <c r="AUP157" s="188"/>
      <c r="AUQ157" s="188"/>
      <c r="AUR157" s="188"/>
      <c r="AUS157" s="188"/>
      <c r="AUT157" s="188"/>
      <c r="AUU157" s="188"/>
      <c r="AUV157" s="188"/>
      <c r="AUW157" s="188"/>
      <c r="AUX157" s="188"/>
      <c r="AUY157" s="188"/>
      <c r="AUZ157" s="188"/>
      <c r="AVA157" s="188"/>
      <c r="AVB157" s="188"/>
      <c r="AVC157" s="188"/>
      <c r="AVD157" s="188"/>
      <c r="AVE157" s="188"/>
      <c r="AVF157" s="188"/>
      <c r="AVG157" s="188"/>
      <c r="AVH157" s="188"/>
      <c r="AVI157" s="188"/>
      <c r="AVJ157" s="188"/>
      <c r="AVK157" s="188"/>
      <c r="AVL157" s="188"/>
      <c r="AVM157" s="188"/>
      <c r="AVN157" s="188"/>
      <c r="AVO157" s="188"/>
      <c r="AVP157" s="188"/>
      <c r="AVQ157" s="188"/>
      <c r="AVR157" s="188"/>
      <c r="AVS157" s="188"/>
      <c r="AVT157" s="188"/>
      <c r="AVU157" s="188"/>
      <c r="AVV157" s="188"/>
      <c r="AVW157" s="188"/>
      <c r="AVX157" s="188"/>
      <c r="AVY157" s="188"/>
      <c r="AVZ157" s="188"/>
      <c r="AWA157" s="188"/>
      <c r="AWB157" s="188"/>
      <c r="AWC157" s="188"/>
      <c r="AWD157" s="188"/>
      <c r="AWE157" s="188"/>
      <c r="AWF157" s="188"/>
      <c r="AWG157" s="188"/>
      <c r="AWH157" s="188"/>
      <c r="AWI157" s="188"/>
      <c r="AWJ157" s="188"/>
      <c r="AWK157" s="188"/>
      <c r="AWL157" s="188"/>
      <c r="AWM157" s="188"/>
      <c r="AWN157" s="188"/>
      <c r="AWO157" s="188"/>
      <c r="AWP157" s="188"/>
      <c r="AWQ157" s="188"/>
      <c r="AWR157" s="188"/>
      <c r="AWS157" s="188"/>
      <c r="AWT157" s="188"/>
      <c r="AWU157" s="188"/>
      <c r="AWV157" s="188"/>
      <c r="AWW157" s="188"/>
      <c r="AWX157" s="188"/>
      <c r="AWY157" s="188"/>
      <c r="AWZ157" s="188"/>
      <c r="AXA157" s="188"/>
      <c r="AXB157" s="188"/>
      <c r="AXC157" s="188"/>
      <c r="AXD157" s="188"/>
      <c r="AXE157" s="188"/>
      <c r="AXF157" s="188"/>
      <c r="AXG157" s="188"/>
      <c r="AXH157" s="188"/>
      <c r="AXI157" s="188"/>
      <c r="AXJ157" s="188"/>
      <c r="AXK157" s="188"/>
      <c r="AXL157" s="188"/>
      <c r="AXM157" s="188"/>
      <c r="AXN157" s="188"/>
      <c r="AXO157" s="188"/>
      <c r="AXP157" s="188"/>
      <c r="AXQ157" s="188"/>
      <c r="AXR157" s="188"/>
      <c r="AXS157" s="188"/>
      <c r="AXT157" s="188"/>
      <c r="AXU157" s="188"/>
      <c r="AXV157" s="188"/>
      <c r="AXW157" s="188"/>
      <c r="AXX157" s="188"/>
      <c r="AXY157" s="188"/>
      <c r="AXZ157" s="188"/>
      <c r="AYA157" s="188"/>
      <c r="AYB157" s="188"/>
      <c r="AYC157" s="188"/>
      <c r="AYD157" s="188"/>
      <c r="AYE157" s="188"/>
      <c r="AYF157" s="188"/>
      <c r="AYG157" s="188"/>
      <c r="AYH157" s="188"/>
      <c r="AYI157" s="188"/>
      <c r="AYJ157" s="188"/>
      <c r="AYK157" s="188"/>
      <c r="AYL157" s="188"/>
      <c r="AYM157" s="188"/>
      <c r="AYN157" s="188"/>
      <c r="AYO157" s="188"/>
      <c r="AYP157" s="188"/>
      <c r="AYQ157" s="188"/>
      <c r="AYR157" s="188"/>
      <c r="AYS157" s="188"/>
      <c r="AYT157" s="188"/>
      <c r="AYU157" s="188"/>
      <c r="AYV157" s="188"/>
      <c r="AYW157" s="188"/>
      <c r="AYX157" s="188"/>
      <c r="AYY157" s="188"/>
      <c r="AYZ157" s="188"/>
      <c r="AZA157" s="188"/>
      <c r="AZB157" s="188"/>
      <c r="AZC157" s="188"/>
      <c r="AZD157" s="188"/>
      <c r="AZE157" s="188"/>
      <c r="AZF157" s="188"/>
      <c r="AZG157" s="188"/>
      <c r="AZH157" s="188"/>
      <c r="AZI157" s="188"/>
      <c r="AZJ157" s="188"/>
      <c r="AZK157" s="188"/>
      <c r="AZL157" s="188"/>
      <c r="AZM157" s="188"/>
      <c r="AZN157" s="188"/>
      <c r="AZO157" s="188"/>
      <c r="AZP157" s="188"/>
      <c r="AZQ157" s="188"/>
      <c r="AZR157" s="188"/>
      <c r="AZS157" s="188"/>
      <c r="AZT157" s="188"/>
      <c r="AZU157" s="188"/>
      <c r="AZV157" s="188"/>
      <c r="AZW157" s="188"/>
      <c r="AZX157" s="188"/>
      <c r="AZY157" s="188"/>
      <c r="AZZ157" s="188"/>
      <c r="BAA157" s="188"/>
      <c r="BAB157" s="188"/>
      <c r="BAC157" s="188"/>
      <c r="BAD157" s="188"/>
      <c r="BAE157" s="188"/>
      <c r="BAF157" s="188"/>
      <c r="BAG157" s="188"/>
      <c r="BAH157" s="188"/>
      <c r="BAI157" s="188"/>
      <c r="BAJ157" s="188"/>
      <c r="BAK157" s="188"/>
      <c r="BAL157" s="188"/>
      <c r="BAM157" s="188"/>
      <c r="BAN157" s="188"/>
      <c r="BAO157" s="188"/>
      <c r="BAP157" s="188"/>
      <c r="BAQ157" s="188"/>
      <c r="BAR157" s="188"/>
      <c r="BAS157" s="188"/>
      <c r="BAT157" s="188"/>
      <c r="BAU157" s="188"/>
      <c r="BAV157" s="188"/>
      <c r="BAW157" s="188"/>
      <c r="BAX157" s="188"/>
      <c r="BAY157" s="188"/>
      <c r="BAZ157" s="188"/>
      <c r="BBA157" s="188"/>
      <c r="BBB157" s="188"/>
      <c r="BBC157" s="188"/>
      <c r="BBD157" s="188"/>
      <c r="BBE157" s="188"/>
      <c r="BBF157" s="188"/>
      <c r="BBG157" s="188"/>
      <c r="BBH157" s="188"/>
      <c r="BBI157" s="188"/>
      <c r="BBJ157" s="188"/>
      <c r="BBK157" s="188"/>
      <c r="BBL157" s="188"/>
      <c r="BBM157" s="188"/>
      <c r="BBN157" s="188"/>
      <c r="BBO157" s="188"/>
      <c r="BBP157" s="188"/>
      <c r="BBQ157" s="188"/>
      <c r="BBR157" s="188"/>
      <c r="BBS157" s="188"/>
      <c r="BBT157" s="188"/>
      <c r="BBU157" s="188"/>
      <c r="BBV157" s="188"/>
      <c r="BBW157" s="188"/>
      <c r="BBX157" s="188"/>
      <c r="BBY157" s="188"/>
      <c r="BBZ157" s="188"/>
      <c r="BCA157" s="188"/>
      <c r="BCB157" s="188"/>
      <c r="BCC157" s="188"/>
      <c r="BCD157" s="188"/>
      <c r="BCE157" s="188"/>
      <c r="BCF157" s="188"/>
      <c r="BCG157" s="188"/>
      <c r="BCH157" s="188"/>
      <c r="BCI157" s="188"/>
      <c r="BCJ157" s="188"/>
      <c r="BCK157" s="188"/>
      <c r="BCL157" s="188"/>
      <c r="BCM157" s="188"/>
      <c r="BCN157" s="188"/>
      <c r="BCO157" s="188"/>
      <c r="BCP157" s="188"/>
      <c r="BCQ157" s="188"/>
      <c r="BCR157" s="188"/>
      <c r="BCS157" s="188"/>
      <c r="BCT157" s="188"/>
      <c r="BCU157" s="188"/>
      <c r="BCV157" s="188"/>
      <c r="BCW157" s="188"/>
      <c r="BCX157" s="188"/>
      <c r="BCY157" s="188"/>
      <c r="BCZ157" s="188"/>
      <c r="BDA157" s="188"/>
      <c r="BDB157" s="188"/>
      <c r="BDC157" s="188"/>
      <c r="BDD157" s="188"/>
      <c r="BDE157" s="188"/>
      <c r="BDF157" s="188"/>
      <c r="BDG157" s="188"/>
      <c r="BDH157" s="188"/>
      <c r="BDI157" s="188"/>
      <c r="BDJ157" s="188"/>
      <c r="BDK157" s="188"/>
      <c r="BDL157" s="188"/>
      <c r="BDM157" s="188"/>
      <c r="BDN157" s="188"/>
      <c r="BDO157" s="188"/>
      <c r="BDP157" s="188"/>
      <c r="BDQ157" s="188"/>
      <c r="BDR157" s="188"/>
      <c r="BDS157" s="188"/>
      <c r="BDT157" s="188"/>
      <c r="BDU157" s="188"/>
      <c r="BDV157" s="188"/>
      <c r="BDW157" s="188"/>
      <c r="BDX157" s="188"/>
      <c r="BDY157" s="188"/>
      <c r="BDZ157" s="188"/>
      <c r="BEA157" s="188"/>
      <c r="BEB157" s="188"/>
      <c r="BEC157" s="188"/>
      <c r="BED157" s="188"/>
      <c r="BEE157" s="188"/>
      <c r="BEF157" s="188"/>
      <c r="BEG157" s="188"/>
      <c r="BEH157" s="188"/>
      <c r="BEI157" s="188"/>
      <c r="BEJ157" s="188"/>
      <c r="BEK157" s="188"/>
      <c r="BEL157" s="188"/>
      <c r="BEM157" s="188"/>
      <c r="BEN157" s="188"/>
      <c r="BEO157" s="188"/>
      <c r="BEP157" s="188"/>
      <c r="BEQ157" s="188"/>
      <c r="BER157" s="188"/>
      <c r="BES157" s="188"/>
      <c r="BET157" s="188"/>
      <c r="BEU157" s="188"/>
      <c r="BEV157" s="188"/>
      <c r="BEW157" s="188"/>
      <c r="BEX157" s="188"/>
      <c r="BEY157" s="188"/>
      <c r="BEZ157" s="188"/>
      <c r="BFA157" s="188"/>
      <c r="BFB157" s="188"/>
      <c r="BFC157" s="188"/>
      <c r="BFD157" s="188"/>
      <c r="BFE157" s="188"/>
      <c r="BFF157" s="188"/>
      <c r="BFG157" s="188"/>
      <c r="BFH157" s="188"/>
      <c r="BFI157" s="188"/>
      <c r="BFJ157" s="188"/>
      <c r="BFK157" s="188"/>
      <c r="BFL157" s="188"/>
      <c r="BFM157" s="188"/>
      <c r="BFN157" s="188"/>
      <c r="BFO157" s="188"/>
      <c r="BFP157" s="188"/>
      <c r="BFQ157" s="188"/>
      <c r="BFR157" s="188"/>
      <c r="BFS157" s="188"/>
      <c r="BFT157" s="188"/>
      <c r="BFU157" s="188"/>
      <c r="BFV157" s="188"/>
      <c r="BFW157" s="188"/>
      <c r="BFX157" s="188"/>
      <c r="BFY157" s="188"/>
      <c r="BFZ157" s="188"/>
      <c r="BGA157" s="188"/>
      <c r="BGB157" s="188"/>
      <c r="BGC157" s="188"/>
      <c r="BGD157" s="188"/>
      <c r="BGE157" s="188"/>
      <c r="BGF157" s="188"/>
      <c r="BGG157" s="188"/>
      <c r="BGH157" s="188"/>
      <c r="BGI157" s="188"/>
      <c r="BGJ157" s="188"/>
      <c r="BGK157" s="188"/>
      <c r="BGL157" s="188"/>
      <c r="BGM157" s="188"/>
      <c r="BGN157" s="188"/>
      <c r="BGO157" s="188"/>
      <c r="BGP157" s="188"/>
      <c r="BGQ157" s="188"/>
      <c r="BGR157" s="188"/>
      <c r="BGS157" s="188"/>
      <c r="BGT157" s="188"/>
      <c r="BGU157" s="188"/>
      <c r="BGV157" s="188"/>
      <c r="BGW157" s="188"/>
      <c r="BGX157" s="188"/>
      <c r="BGY157" s="188"/>
      <c r="BGZ157" s="188"/>
      <c r="BHA157" s="188"/>
      <c r="BHB157" s="188"/>
      <c r="BHC157" s="188"/>
      <c r="BHD157" s="188"/>
      <c r="BHE157" s="188"/>
      <c r="BHF157" s="188"/>
      <c r="BHG157" s="188"/>
      <c r="BHH157" s="188"/>
      <c r="BHI157" s="188"/>
      <c r="BHJ157" s="188"/>
      <c r="BHK157" s="188"/>
      <c r="BHL157" s="188"/>
      <c r="BHM157" s="188"/>
      <c r="BHN157" s="188"/>
      <c r="BHO157" s="188"/>
      <c r="BHP157" s="188"/>
      <c r="BHQ157" s="188"/>
      <c r="BHR157" s="188"/>
      <c r="BHS157" s="188"/>
      <c r="BHT157" s="188"/>
      <c r="BHU157" s="188"/>
      <c r="BHV157" s="188"/>
      <c r="BHW157" s="188"/>
      <c r="BHX157" s="188"/>
      <c r="BHY157" s="188"/>
      <c r="BHZ157" s="188"/>
      <c r="BIA157" s="188"/>
      <c r="BIB157" s="188"/>
      <c r="BIC157" s="188"/>
      <c r="BID157" s="188"/>
      <c r="BIE157" s="188"/>
      <c r="BIF157" s="188"/>
      <c r="BIG157" s="188"/>
      <c r="BIH157" s="188"/>
      <c r="BII157" s="188"/>
      <c r="BIJ157" s="188"/>
      <c r="BIK157" s="188"/>
      <c r="BIL157" s="188"/>
      <c r="BIM157" s="188"/>
      <c r="BIN157" s="188"/>
      <c r="BIO157" s="188"/>
      <c r="BIP157" s="188"/>
      <c r="BIQ157" s="188"/>
      <c r="BIR157" s="188"/>
      <c r="BIS157" s="188"/>
      <c r="BIT157" s="188"/>
      <c r="BIU157" s="188"/>
      <c r="BIV157" s="188"/>
      <c r="BIW157" s="188"/>
      <c r="BIX157" s="188"/>
      <c r="BIY157" s="188"/>
      <c r="BIZ157" s="188"/>
      <c r="BJA157" s="188"/>
      <c r="BJB157" s="188"/>
      <c r="BJC157" s="188"/>
      <c r="BJD157" s="188"/>
      <c r="BJE157" s="188"/>
      <c r="BJF157" s="188"/>
      <c r="BJG157" s="188"/>
      <c r="BJH157" s="188"/>
      <c r="BJI157" s="188"/>
      <c r="BJJ157" s="188"/>
      <c r="BJK157" s="188"/>
      <c r="BJL157" s="188"/>
      <c r="BJM157" s="188"/>
      <c r="BJN157" s="188"/>
      <c r="BJO157" s="188"/>
      <c r="BJP157" s="188"/>
      <c r="BJQ157" s="188"/>
      <c r="BJR157" s="188"/>
      <c r="BJS157" s="188"/>
      <c r="BJT157" s="188"/>
      <c r="BJU157" s="188"/>
      <c r="BJV157" s="188"/>
      <c r="BJW157" s="188"/>
      <c r="BJX157" s="188"/>
      <c r="BJY157" s="188"/>
      <c r="BJZ157" s="188"/>
      <c r="BKA157" s="188"/>
      <c r="BKB157" s="188"/>
      <c r="BKC157" s="188"/>
      <c r="BKD157" s="188"/>
      <c r="BKE157" s="188"/>
      <c r="BKF157" s="188"/>
      <c r="BKG157" s="188"/>
      <c r="BKH157" s="188"/>
      <c r="BKI157" s="188"/>
      <c r="BKJ157" s="188"/>
      <c r="BKK157" s="188"/>
      <c r="BKL157" s="188"/>
      <c r="BKM157" s="188"/>
      <c r="BKN157" s="188"/>
      <c r="BKO157" s="188"/>
      <c r="BKP157" s="188"/>
      <c r="BKQ157" s="188"/>
      <c r="BKR157" s="188"/>
      <c r="BKS157" s="188"/>
      <c r="BKT157" s="188"/>
      <c r="BKU157" s="188"/>
      <c r="BKV157" s="188"/>
      <c r="BKW157" s="188"/>
      <c r="BKX157" s="188"/>
      <c r="BKY157" s="188"/>
      <c r="BKZ157" s="188"/>
      <c r="BLA157" s="188"/>
      <c r="BLB157" s="188"/>
      <c r="BLC157" s="188"/>
      <c r="BLD157" s="188"/>
      <c r="BLE157" s="188"/>
      <c r="BLF157" s="188"/>
      <c r="BLG157" s="188"/>
      <c r="BLH157" s="188"/>
      <c r="BLI157" s="188"/>
      <c r="BLJ157" s="188"/>
      <c r="BLK157" s="188"/>
      <c r="BLL157" s="188"/>
      <c r="BLM157" s="188"/>
      <c r="BLN157" s="188"/>
      <c r="BLO157" s="188"/>
      <c r="BLP157" s="188"/>
      <c r="BLQ157" s="188"/>
      <c r="BLR157" s="188"/>
      <c r="BLS157" s="188"/>
      <c r="BLT157" s="188"/>
      <c r="BLU157" s="188"/>
      <c r="BLV157" s="188"/>
      <c r="BLW157" s="188"/>
      <c r="BLX157" s="188"/>
      <c r="BLY157" s="188"/>
      <c r="BLZ157" s="188"/>
      <c r="BMA157" s="188"/>
      <c r="BMB157" s="188"/>
      <c r="BMC157" s="188"/>
      <c r="BMD157" s="188"/>
      <c r="BME157" s="188"/>
      <c r="BMF157" s="188"/>
      <c r="BMG157" s="188"/>
      <c r="BMH157" s="188"/>
      <c r="BMI157" s="188"/>
      <c r="BMJ157" s="188"/>
      <c r="BMK157" s="188"/>
      <c r="BML157" s="188"/>
      <c r="BMM157" s="188"/>
      <c r="BMN157" s="188"/>
      <c r="BMO157" s="188"/>
      <c r="BMP157" s="188"/>
      <c r="BMQ157" s="188"/>
      <c r="BMR157" s="188"/>
      <c r="BMS157" s="188"/>
      <c r="BMT157" s="188"/>
      <c r="BMU157" s="188"/>
      <c r="BMV157" s="188"/>
      <c r="BMW157" s="188"/>
      <c r="BMX157" s="188"/>
      <c r="BMY157" s="188"/>
      <c r="BMZ157" s="188"/>
      <c r="BNA157" s="188"/>
      <c r="BNB157" s="188"/>
      <c r="BNC157" s="188"/>
      <c r="BND157" s="188"/>
      <c r="BNE157" s="188"/>
      <c r="BNF157" s="188"/>
      <c r="BNG157" s="188"/>
      <c r="BNH157" s="188"/>
      <c r="BNI157" s="188"/>
      <c r="BNJ157" s="188"/>
      <c r="BNK157" s="188"/>
      <c r="BNL157" s="188"/>
      <c r="BNM157" s="188"/>
      <c r="BNN157" s="188"/>
      <c r="BNO157" s="188"/>
      <c r="BNP157" s="188"/>
      <c r="BNQ157" s="188"/>
      <c r="BNR157" s="188"/>
      <c r="BNS157" s="188"/>
      <c r="BNT157" s="188"/>
      <c r="BNU157" s="188"/>
      <c r="BNV157" s="188"/>
      <c r="BNW157" s="188"/>
      <c r="BNX157" s="188"/>
      <c r="BNY157" s="188"/>
      <c r="BNZ157" s="188"/>
      <c r="BOA157" s="188"/>
      <c r="BOB157" s="188"/>
      <c r="BOC157" s="188"/>
      <c r="BOD157" s="188"/>
      <c r="BOE157" s="188"/>
      <c r="BOF157" s="188"/>
      <c r="BOG157" s="188"/>
      <c r="BOH157" s="188"/>
      <c r="BOI157" s="188"/>
      <c r="BOJ157" s="188"/>
      <c r="BOK157" s="188"/>
      <c r="BOL157" s="188"/>
      <c r="BOM157" s="188"/>
      <c r="BON157" s="188"/>
      <c r="BOO157" s="188"/>
      <c r="BOP157" s="188"/>
      <c r="BOQ157" s="188"/>
      <c r="BOR157" s="188"/>
      <c r="BOS157" s="188"/>
      <c r="BOT157" s="188"/>
      <c r="BOU157" s="188"/>
      <c r="BOV157" s="188"/>
      <c r="BOW157" s="188"/>
      <c r="BOX157" s="188"/>
      <c r="BOY157" s="188"/>
      <c r="BOZ157" s="188"/>
      <c r="BPA157" s="188"/>
      <c r="BPB157" s="188"/>
      <c r="BPC157" s="188"/>
      <c r="BPD157" s="188"/>
      <c r="BPE157" s="188"/>
      <c r="BPF157" s="188"/>
      <c r="BPG157" s="188"/>
      <c r="BPH157" s="188"/>
      <c r="BPI157" s="188"/>
      <c r="BPJ157" s="188"/>
      <c r="BPK157" s="188"/>
      <c r="BPL157" s="188"/>
      <c r="BPM157" s="188"/>
      <c r="BPN157" s="188"/>
      <c r="BPO157" s="188"/>
      <c r="BPP157" s="188"/>
      <c r="BPQ157" s="188"/>
      <c r="BPR157" s="188"/>
      <c r="BPS157" s="188"/>
      <c r="BPT157" s="188"/>
      <c r="BPU157" s="188"/>
      <c r="BPV157" s="188"/>
      <c r="BPW157" s="188"/>
      <c r="BPX157" s="188"/>
      <c r="BPY157" s="188"/>
      <c r="BPZ157" s="188"/>
      <c r="BQA157" s="188"/>
      <c r="BQB157" s="188"/>
      <c r="BQC157" s="188"/>
      <c r="BQD157" s="188"/>
      <c r="BQE157" s="188"/>
      <c r="BQF157" s="188"/>
      <c r="BQG157" s="188"/>
      <c r="BQH157" s="188"/>
      <c r="BQI157" s="188"/>
      <c r="BQJ157" s="188"/>
      <c r="BQK157" s="188"/>
      <c r="BQL157" s="188"/>
      <c r="BQM157" s="188"/>
      <c r="BQN157" s="188"/>
      <c r="BQO157" s="188"/>
      <c r="BQP157" s="188"/>
      <c r="BQQ157" s="188"/>
      <c r="BQR157" s="188"/>
      <c r="BQS157" s="188"/>
      <c r="BQT157" s="188"/>
      <c r="BQU157" s="188"/>
      <c r="BQV157" s="188"/>
      <c r="BQW157" s="188"/>
      <c r="BQX157" s="188"/>
      <c r="BQY157" s="188"/>
      <c r="BQZ157" s="188"/>
      <c r="BRA157" s="188"/>
      <c r="BRB157" s="188"/>
      <c r="BRC157" s="188"/>
      <c r="BRD157" s="188"/>
      <c r="BRE157" s="188"/>
      <c r="BRF157" s="188"/>
      <c r="BRG157" s="188"/>
      <c r="BRH157" s="188"/>
      <c r="BRI157" s="188"/>
      <c r="BRJ157" s="188"/>
      <c r="BRK157" s="188"/>
      <c r="BRL157" s="188"/>
      <c r="BRM157" s="188"/>
      <c r="BRN157" s="188"/>
      <c r="BRO157" s="188"/>
      <c r="BRP157" s="188"/>
      <c r="BRQ157" s="188"/>
      <c r="BRR157" s="188"/>
      <c r="BRS157" s="188"/>
      <c r="BRT157" s="188"/>
      <c r="BRU157" s="188"/>
      <c r="BRV157" s="188"/>
      <c r="BRW157" s="188"/>
      <c r="BRX157" s="188"/>
      <c r="BRY157" s="188"/>
      <c r="BRZ157" s="188"/>
      <c r="BSA157" s="188"/>
      <c r="BSB157" s="188"/>
      <c r="BSC157" s="188"/>
      <c r="BSD157" s="188"/>
      <c r="BSE157" s="188"/>
      <c r="BSF157" s="188"/>
      <c r="BSG157" s="188"/>
      <c r="BSH157" s="188"/>
      <c r="BSI157" s="188"/>
      <c r="BSJ157" s="188"/>
      <c r="BSK157" s="188"/>
      <c r="BSL157" s="188"/>
      <c r="BSM157" s="188"/>
      <c r="BSN157" s="188"/>
      <c r="BSO157" s="188"/>
      <c r="BSP157" s="188"/>
      <c r="BSQ157" s="188"/>
      <c r="BSR157" s="188"/>
      <c r="BSS157" s="188"/>
      <c r="BST157" s="188"/>
      <c r="BSU157" s="188"/>
      <c r="BSV157" s="188"/>
      <c r="BSW157" s="188"/>
      <c r="BSX157" s="188"/>
      <c r="BSY157" s="188"/>
      <c r="BSZ157" s="188"/>
      <c r="BTA157" s="188"/>
      <c r="BTB157" s="188"/>
      <c r="BTC157" s="188"/>
      <c r="BTD157" s="188"/>
      <c r="BTE157" s="188"/>
      <c r="BTF157" s="188"/>
      <c r="BTG157" s="188"/>
      <c r="BTH157" s="188"/>
      <c r="BTI157" s="188"/>
      <c r="BTJ157" s="188"/>
      <c r="BTK157" s="188"/>
      <c r="BTL157" s="188"/>
      <c r="BTM157" s="188"/>
      <c r="BTN157" s="188"/>
      <c r="BTO157" s="188"/>
      <c r="BTP157" s="188"/>
      <c r="BTQ157" s="188"/>
      <c r="BTR157" s="188"/>
      <c r="BTS157" s="188"/>
      <c r="BTT157" s="188"/>
      <c r="BTU157" s="188"/>
      <c r="BTV157" s="188"/>
      <c r="BTW157" s="188"/>
      <c r="BTX157" s="188"/>
      <c r="BTY157" s="188"/>
      <c r="BTZ157" s="188"/>
      <c r="BUA157" s="188"/>
      <c r="BUB157" s="188"/>
      <c r="BUC157" s="188"/>
      <c r="BUD157" s="188"/>
      <c r="BUE157" s="188"/>
      <c r="BUF157" s="188"/>
      <c r="BUG157" s="188"/>
      <c r="BUH157" s="188"/>
      <c r="BUI157" s="188"/>
      <c r="BUJ157" s="188"/>
      <c r="BUK157" s="188"/>
      <c r="BUL157" s="188"/>
      <c r="BUM157" s="188"/>
      <c r="BUN157" s="188"/>
      <c r="BUO157" s="188"/>
      <c r="BUP157" s="188"/>
      <c r="BUQ157" s="188"/>
      <c r="BUR157" s="188"/>
      <c r="BUS157" s="188"/>
      <c r="BUT157" s="188"/>
      <c r="BUU157" s="188"/>
      <c r="BUV157" s="188"/>
      <c r="BUW157" s="188"/>
      <c r="BUX157" s="188"/>
      <c r="BUY157" s="188"/>
      <c r="BUZ157" s="188"/>
      <c r="BVA157" s="188"/>
      <c r="BVB157" s="188"/>
      <c r="BVC157" s="188"/>
      <c r="BVD157" s="188"/>
      <c r="BVE157" s="188"/>
      <c r="BVF157" s="188"/>
      <c r="BVG157" s="188"/>
      <c r="BVH157" s="188"/>
      <c r="BVI157" s="188"/>
      <c r="BVJ157" s="188"/>
      <c r="BVK157" s="188"/>
      <c r="BVL157" s="188"/>
      <c r="BVM157" s="188"/>
      <c r="BVN157" s="188"/>
      <c r="BVO157" s="188"/>
      <c r="BVP157" s="188"/>
      <c r="BVQ157" s="188"/>
      <c r="BVR157" s="188"/>
      <c r="BVS157" s="188"/>
      <c r="BVT157" s="188"/>
      <c r="BVU157" s="188"/>
      <c r="BVV157" s="188"/>
      <c r="BVW157" s="188"/>
      <c r="BVX157" s="188"/>
      <c r="BVY157" s="188"/>
      <c r="BVZ157" s="188"/>
      <c r="BWA157" s="188"/>
      <c r="BWB157" s="188"/>
      <c r="BWC157" s="188"/>
      <c r="BWD157" s="188"/>
      <c r="BWE157" s="188"/>
      <c r="BWF157" s="188"/>
      <c r="BWG157" s="188"/>
      <c r="BWH157" s="188"/>
      <c r="BWI157" s="188"/>
      <c r="BWJ157" s="188"/>
      <c r="BWK157" s="188"/>
      <c r="BWL157" s="188"/>
      <c r="BWM157" s="188"/>
      <c r="BWN157" s="188"/>
      <c r="BWO157" s="188"/>
      <c r="BWP157" s="188"/>
      <c r="BWQ157" s="188"/>
      <c r="BWR157" s="188"/>
      <c r="BWS157" s="188"/>
      <c r="BWT157" s="188"/>
      <c r="BWU157" s="188"/>
      <c r="BWV157" s="188"/>
      <c r="BWW157" s="188"/>
      <c r="BWX157" s="188"/>
      <c r="BWY157" s="188"/>
      <c r="BWZ157" s="188"/>
      <c r="BXA157" s="188"/>
      <c r="BXB157" s="188"/>
      <c r="BXC157" s="188"/>
      <c r="BXD157" s="188"/>
      <c r="BXE157" s="188"/>
      <c r="BXF157" s="188"/>
      <c r="BXG157" s="188"/>
      <c r="BXH157" s="188"/>
      <c r="BXI157" s="188"/>
      <c r="BXJ157" s="188"/>
      <c r="BXK157" s="188"/>
      <c r="BXL157" s="188"/>
      <c r="BXM157" s="188"/>
      <c r="BXN157" s="188"/>
      <c r="BXO157" s="188"/>
      <c r="BXP157" s="188"/>
      <c r="BXQ157" s="188"/>
      <c r="BXR157" s="188"/>
      <c r="BXS157" s="188"/>
      <c r="BXT157" s="188"/>
      <c r="BXU157" s="188"/>
      <c r="BXV157" s="188"/>
      <c r="BXW157" s="188"/>
      <c r="BXX157" s="188"/>
      <c r="BXY157" s="188"/>
      <c r="BXZ157" s="188"/>
      <c r="BYA157" s="188"/>
      <c r="BYB157" s="188"/>
      <c r="BYC157" s="188"/>
      <c r="BYD157" s="188"/>
      <c r="BYE157" s="188"/>
      <c r="BYF157" s="188"/>
      <c r="BYG157" s="188"/>
      <c r="BYH157" s="188"/>
      <c r="BYI157" s="188"/>
      <c r="BYJ157" s="188"/>
      <c r="BYK157" s="188"/>
      <c r="BYL157" s="188"/>
      <c r="BYM157" s="188"/>
      <c r="BYN157" s="188"/>
      <c r="BYO157" s="188"/>
      <c r="BYP157" s="188"/>
      <c r="BYQ157" s="188"/>
      <c r="BYR157" s="188"/>
      <c r="BYS157" s="188"/>
      <c r="BYT157" s="188"/>
      <c r="BYU157" s="188"/>
      <c r="BYV157" s="188"/>
      <c r="BYW157" s="188"/>
      <c r="BYX157" s="188"/>
      <c r="BYY157" s="188"/>
      <c r="BYZ157" s="188"/>
      <c r="BZA157" s="188"/>
      <c r="BZB157" s="188"/>
      <c r="BZC157" s="188"/>
      <c r="BZD157" s="188"/>
      <c r="BZE157" s="188"/>
      <c r="BZF157" s="188"/>
      <c r="BZG157" s="188"/>
      <c r="BZH157" s="188"/>
      <c r="BZI157" s="188"/>
      <c r="BZJ157" s="188"/>
      <c r="BZK157" s="188"/>
      <c r="BZL157" s="188"/>
      <c r="BZM157" s="188"/>
      <c r="BZN157" s="188"/>
      <c r="BZO157" s="188"/>
      <c r="BZP157" s="188"/>
      <c r="BZQ157" s="188"/>
      <c r="BZR157" s="188"/>
      <c r="BZS157" s="188"/>
      <c r="BZT157" s="188"/>
      <c r="BZU157" s="188"/>
      <c r="BZV157" s="188"/>
      <c r="BZW157" s="188"/>
      <c r="BZX157" s="188"/>
      <c r="BZY157" s="188"/>
      <c r="BZZ157" s="188"/>
      <c r="CAA157" s="188"/>
      <c r="CAB157" s="188"/>
      <c r="CAC157" s="188"/>
      <c r="CAD157" s="188"/>
      <c r="CAE157" s="188"/>
      <c r="CAF157" s="188"/>
      <c r="CAG157" s="188"/>
      <c r="CAH157" s="188"/>
      <c r="CAI157" s="188"/>
      <c r="CAJ157" s="188"/>
      <c r="CAK157" s="188"/>
      <c r="CAL157" s="188"/>
      <c r="CAM157" s="188"/>
      <c r="CAN157" s="188"/>
      <c r="CAO157" s="188"/>
      <c r="CAP157" s="188"/>
      <c r="CAQ157" s="188"/>
      <c r="CAR157" s="188"/>
      <c r="CAS157" s="188"/>
      <c r="CAT157" s="188"/>
      <c r="CAU157" s="188"/>
      <c r="CAV157" s="188"/>
      <c r="CAW157" s="188"/>
      <c r="CAX157" s="188"/>
      <c r="CAY157" s="188"/>
      <c r="CAZ157" s="188"/>
      <c r="CBA157" s="188"/>
      <c r="CBB157" s="188"/>
      <c r="CBC157" s="188"/>
      <c r="CBD157" s="188"/>
      <c r="CBE157" s="188"/>
      <c r="CBF157" s="188"/>
      <c r="CBG157" s="188"/>
      <c r="CBH157" s="188"/>
      <c r="CBI157" s="188"/>
      <c r="CBJ157" s="188"/>
      <c r="CBK157" s="188"/>
      <c r="CBL157" s="188"/>
      <c r="CBM157" s="188"/>
      <c r="CBN157" s="188"/>
      <c r="CBO157" s="188"/>
      <c r="CBP157" s="188"/>
      <c r="CBQ157" s="188"/>
      <c r="CBR157" s="188"/>
      <c r="CBS157" s="188"/>
      <c r="CBT157" s="188"/>
      <c r="CBU157" s="188"/>
      <c r="CBV157" s="188"/>
      <c r="CBW157" s="188"/>
      <c r="CBX157" s="188"/>
      <c r="CBY157" s="188"/>
      <c r="CBZ157" s="188"/>
      <c r="CCA157" s="188"/>
      <c r="CCB157" s="188"/>
      <c r="CCC157" s="188"/>
      <c r="CCD157" s="188"/>
      <c r="CCE157" s="188"/>
      <c r="CCF157" s="188"/>
      <c r="CCG157" s="188"/>
      <c r="CCH157" s="188"/>
      <c r="CCI157" s="188"/>
      <c r="CCJ157" s="188"/>
      <c r="CCK157" s="188"/>
      <c r="CCL157" s="188"/>
      <c r="CCM157" s="188"/>
      <c r="CCN157" s="188"/>
      <c r="CCO157" s="188"/>
      <c r="CCP157" s="188"/>
      <c r="CCQ157" s="188"/>
      <c r="CCR157" s="188"/>
      <c r="CCS157" s="188"/>
      <c r="CCT157" s="188"/>
      <c r="CCU157" s="188"/>
      <c r="CCV157" s="188"/>
      <c r="CCW157" s="188"/>
      <c r="CCX157" s="188"/>
      <c r="CCY157" s="188"/>
      <c r="CCZ157" s="188"/>
      <c r="CDA157" s="188"/>
      <c r="CDB157" s="188"/>
      <c r="CDC157" s="188"/>
      <c r="CDD157" s="188"/>
      <c r="CDE157" s="188"/>
      <c r="CDF157" s="188"/>
      <c r="CDG157" s="188"/>
      <c r="CDH157" s="188"/>
      <c r="CDI157" s="188"/>
      <c r="CDJ157" s="188"/>
      <c r="CDK157" s="188"/>
      <c r="CDL157" s="188"/>
      <c r="CDM157" s="188"/>
      <c r="CDN157" s="188"/>
      <c r="CDO157" s="188"/>
      <c r="CDP157" s="188"/>
      <c r="CDQ157" s="188"/>
      <c r="CDR157" s="188"/>
      <c r="CDS157" s="188"/>
      <c r="CDT157" s="188"/>
      <c r="CDU157" s="188"/>
      <c r="CDV157" s="188"/>
      <c r="CDW157" s="188"/>
      <c r="CDX157" s="188"/>
      <c r="CDY157" s="188"/>
      <c r="CDZ157" s="188"/>
      <c r="CEA157" s="188"/>
      <c r="CEB157" s="188"/>
      <c r="CEC157" s="188"/>
      <c r="CED157" s="188"/>
      <c r="CEE157" s="188"/>
      <c r="CEF157" s="188"/>
      <c r="CEG157" s="188"/>
      <c r="CEH157" s="188"/>
      <c r="CEI157" s="188"/>
      <c r="CEJ157" s="188"/>
      <c r="CEK157" s="188"/>
      <c r="CEL157" s="188"/>
      <c r="CEM157" s="188"/>
      <c r="CEN157" s="188"/>
      <c r="CEO157" s="188"/>
      <c r="CEP157" s="188"/>
      <c r="CEQ157" s="188"/>
      <c r="CER157" s="188"/>
      <c r="CES157" s="188"/>
      <c r="CET157" s="188"/>
      <c r="CEU157" s="188"/>
      <c r="CEV157" s="188"/>
      <c r="CEW157" s="188"/>
      <c r="CEX157" s="188"/>
      <c r="CEY157" s="188"/>
      <c r="CEZ157" s="188"/>
      <c r="CFA157" s="188"/>
      <c r="CFB157" s="188"/>
      <c r="CFC157" s="188"/>
      <c r="CFD157" s="188"/>
      <c r="CFE157" s="188"/>
      <c r="CFF157" s="188"/>
      <c r="CFG157" s="188"/>
      <c r="CFH157" s="188"/>
      <c r="CFI157" s="188"/>
      <c r="CFJ157" s="188"/>
      <c r="CFK157" s="188"/>
      <c r="CFL157" s="188"/>
      <c r="CFM157" s="188"/>
      <c r="CFN157" s="188"/>
      <c r="CFO157" s="188"/>
      <c r="CFP157" s="188"/>
      <c r="CFQ157" s="188"/>
      <c r="CFR157" s="188"/>
      <c r="CFS157" s="188"/>
      <c r="CFT157" s="188"/>
      <c r="CFU157" s="188"/>
      <c r="CFV157" s="188"/>
      <c r="CFW157" s="188"/>
      <c r="CFX157" s="188"/>
      <c r="CFY157" s="188"/>
      <c r="CFZ157" s="188"/>
      <c r="CGA157" s="188"/>
      <c r="CGB157" s="188"/>
      <c r="CGC157" s="188"/>
      <c r="CGD157" s="188"/>
      <c r="CGE157" s="188"/>
      <c r="CGF157" s="188"/>
      <c r="CGG157" s="188"/>
      <c r="CGH157" s="188"/>
      <c r="CGI157" s="188"/>
      <c r="CGJ157" s="188"/>
      <c r="CGK157" s="188"/>
      <c r="CGL157" s="188"/>
      <c r="CGM157" s="188"/>
      <c r="CGN157" s="188"/>
      <c r="CGO157" s="188"/>
      <c r="CGP157" s="188"/>
      <c r="CGQ157" s="188"/>
      <c r="CGR157" s="188"/>
      <c r="CGS157" s="188"/>
      <c r="CGT157" s="188"/>
      <c r="CGU157" s="188"/>
      <c r="CGV157" s="188"/>
      <c r="CGW157" s="188"/>
      <c r="CGX157" s="188"/>
      <c r="CGY157" s="188"/>
      <c r="CGZ157" s="188"/>
      <c r="CHA157" s="188"/>
      <c r="CHB157" s="188"/>
      <c r="CHC157" s="188"/>
      <c r="CHD157" s="188"/>
      <c r="CHE157" s="188"/>
      <c r="CHF157" s="188"/>
      <c r="CHG157" s="188"/>
      <c r="CHH157" s="188"/>
      <c r="CHI157" s="188"/>
      <c r="CHJ157" s="188"/>
      <c r="CHK157" s="188"/>
      <c r="CHL157" s="188"/>
      <c r="CHM157" s="188"/>
      <c r="CHN157" s="188"/>
      <c r="CHO157" s="188"/>
      <c r="CHP157" s="188"/>
      <c r="CHQ157" s="188"/>
      <c r="CHR157" s="188"/>
      <c r="CHS157" s="188"/>
      <c r="CHT157" s="188"/>
      <c r="CHU157" s="188"/>
      <c r="CHV157" s="188"/>
      <c r="CHW157" s="188"/>
      <c r="CHX157" s="188"/>
      <c r="CHY157" s="188"/>
      <c r="CHZ157" s="188"/>
      <c r="CIA157" s="188"/>
      <c r="CIB157" s="188"/>
      <c r="CIC157" s="188"/>
      <c r="CID157" s="188"/>
      <c r="CIE157" s="188"/>
      <c r="CIF157" s="188"/>
      <c r="CIG157" s="188"/>
      <c r="CIH157" s="188"/>
      <c r="CII157" s="188"/>
      <c r="CIJ157" s="188"/>
      <c r="CIK157" s="188"/>
      <c r="CIL157" s="188"/>
      <c r="CIM157" s="188"/>
      <c r="CIN157" s="188"/>
      <c r="CIO157" s="188"/>
      <c r="CIP157" s="188"/>
      <c r="CIQ157" s="188"/>
      <c r="CIR157" s="188"/>
      <c r="CIS157" s="188"/>
      <c r="CIT157" s="188"/>
      <c r="CIU157" s="188"/>
      <c r="CIV157" s="188"/>
      <c r="CIW157" s="188"/>
      <c r="CIX157" s="188"/>
      <c r="CIY157" s="188"/>
      <c r="CIZ157" s="188"/>
      <c r="CJA157" s="188"/>
      <c r="CJB157" s="188"/>
      <c r="CJC157" s="188"/>
      <c r="CJD157" s="188"/>
      <c r="CJE157" s="188"/>
      <c r="CJF157" s="188"/>
      <c r="CJG157" s="188"/>
      <c r="CJH157" s="188"/>
      <c r="CJI157" s="188"/>
      <c r="CJJ157" s="188"/>
      <c r="CJK157" s="188"/>
      <c r="CJL157" s="188"/>
      <c r="CJM157" s="188"/>
      <c r="CJN157" s="188"/>
      <c r="CJO157" s="188"/>
      <c r="CJP157" s="188"/>
      <c r="CJQ157" s="188"/>
      <c r="CJR157" s="188"/>
      <c r="CJS157" s="188"/>
      <c r="CJT157" s="188"/>
      <c r="CJU157" s="188"/>
      <c r="CJV157" s="188"/>
      <c r="CJW157" s="188"/>
      <c r="CJX157" s="188"/>
      <c r="CJY157" s="188"/>
      <c r="CJZ157" s="188"/>
      <c r="CKA157" s="188"/>
      <c r="CKB157" s="188"/>
      <c r="CKC157" s="188"/>
      <c r="CKD157" s="188"/>
      <c r="CKE157" s="188"/>
      <c r="CKF157" s="188"/>
      <c r="CKG157" s="188"/>
      <c r="CKH157" s="188"/>
      <c r="CKI157" s="188"/>
      <c r="CKJ157" s="188"/>
      <c r="CKK157" s="188"/>
      <c r="CKL157" s="188"/>
      <c r="CKM157" s="188"/>
      <c r="CKN157" s="188"/>
      <c r="CKO157" s="188"/>
      <c r="CKP157" s="188"/>
      <c r="CKQ157" s="188"/>
      <c r="CKR157" s="188"/>
      <c r="CKS157" s="188"/>
      <c r="CKT157" s="188"/>
      <c r="CKU157" s="188"/>
      <c r="CKV157" s="188"/>
      <c r="CKW157" s="188"/>
      <c r="CKX157" s="188"/>
      <c r="CKY157" s="188"/>
      <c r="CKZ157" s="188"/>
      <c r="CLA157" s="188"/>
      <c r="CLB157" s="188"/>
      <c r="CLC157" s="188"/>
      <c r="CLD157" s="188"/>
      <c r="CLE157" s="188"/>
      <c r="CLF157" s="188"/>
      <c r="CLG157" s="188"/>
      <c r="CLH157" s="188"/>
      <c r="CLI157" s="188"/>
      <c r="CLJ157" s="188"/>
      <c r="CLK157" s="188"/>
      <c r="CLL157" s="188"/>
      <c r="CLM157" s="188"/>
      <c r="CLN157" s="188"/>
      <c r="CLO157" s="188"/>
      <c r="CLP157" s="188"/>
      <c r="CLQ157" s="188"/>
      <c r="CLR157" s="188"/>
      <c r="CLS157" s="188"/>
      <c r="CLT157" s="188"/>
      <c r="CLU157" s="188"/>
      <c r="CLV157" s="188"/>
      <c r="CLW157" s="188"/>
      <c r="CLX157" s="188"/>
      <c r="CLY157" s="188"/>
      <c r="CLZ157" s="188"/>
      <c r="CMA157" s="188"/>
      <c r="CMB157" s="188"/>
      <c r="CMC157" s="188"/>
      <c r="CMD157" s="188"/>
      <c r="CME157" s="188"/>
      <c r="CMF157" s="188"/>
      <c r="CMG157" s="188"/>
      <c r="CMH157" s="188"/>
      <c r="CMI157" s="188"/>
      <c r="CMJ157" s="188"/>
      <c r="CMK157" s="188"/>
      <c r="CML157" s="188"/>
      <c r="CMM157" s="188"/>
      <c r="CMN157" s="188"/>
      <c r="CMO157" s="188"/>
      <c r="CMP157" s="188"/>
      <c r="CMQ157" s="188"/>
      <c r="CMR157" s="188"/>
      <c r="CMS157" s="188"/>
      <c r="CMT157" s="188"/>
      <c r="CMU157" s="188"/>
      <c r="CMV157" s="188"/>
      <c r="CMW157" s="188"/>
      <c r="CMX157" s="188"/>
      <c r="CMY157" s="188"/>
      <c r="CMZ157" s="188"/>
      <c r="CNA157" s="188"/>
      <c r="CNB157" s="188"/>
      <c r="CNC157" s="188"/>
      <c r="CND157" s="188"/>
      <c r="CNE157" s="188"/>
      <c r="CNF157" s="188"/>
      <c r="CNG157" s="188"/>
      <c r="CNH157" s="188"/>
      <c r="CNI157" s="188"/>
      <c r="CNJ157" s="188"/>
      <c r="CNK157" s="188"/>
      <c r="CNL157" s="188"/>
      <c r="CNM157" s="188"/>
      <c r="CNN157" s="188"/>
      <c r="CNO157" s="188"/>
      <c r="CNP157" s="188"/>
      <c r="CNQ157" s="188"/>
      <c r="CNR157" s="188"/>
      <c r="CNS157" s="188"/>
      <c r="CNT157" s="188"/>
      <c r="CNU157" s="188"/>
      <c r="CNV157" s="188"/>
      <c r="CNW157" s="188"/>
      <c r="CNX157" s="188"/>
      <c r="CNY157" s="188"/>
      <c r="CNZ157" s="188"/>
      <c r="COA157" s="188"/>
      <c r="COB157" s="188"/>
      <c r="COC157" s="188"/>
      <c r="COD157" s="188"/>
      <c r="COE157" s="188"/>
      <c r="COF157" s="188"/>
      <c r="COG157" s="188"/>
      <c r="COH157" s="188"/>
      <c r="COI157" s="188"/>
      <c r="COJ157" s="188"/>
      <c r="COK157" s="188"/>
      <c r="COL157" s="188"/>
      <c r="COM157" s="188"/>
      <c r="CON157" s="188"/>
      <c r="COO157" s="188"/>
      <c r="COP157" s="188"/>
      <c r="COQ157" s="188"/>
      <c r="COR157" s="188"/>
      <c r="COS157" s="188"/>
      <c r="COT157" s="188"/>
      <c r="COU157" s="188"/>
      <c r="COV157" s="188"/>
      <c r="COW157" s="188"/>
      <c r="COX157" s="188"/>
      <c r="COY157" s="188"/>
      <c r="COZ157" s="188"/>
      <c r="CPA157" s="188"/>
      <c r="CPB157" s="188"/>
      <c r="CPC157" s="188"/>
      <c r="CPD157" s="188"/>
      <c r="CPE157" s="188"/>
      <c r="CPF157" s="188"/>
      <c r="CPG157" s="188"/>
      <c r="CPH157" s="188"/>
      <c r="CPI157" s="188"/>
      <c r="CPJ157" s="188"/>
      <c r="CPK157" s="188"/>
      <c r="CPL157" s="188"/>
      <c r="CPM157" s="188"/>
      <c r="CPN157" s="188"/>
      <c r="CPO157" s="188"/>
      <c r="CPP157" s="188"/>
      <c r="CPQ157" s="188"/>
      <c r="CPR157" s="188"/>
      <c r="CPS157" s="188"/>
      <c r="CPT157" s="188"/>
      <c r="CPU157" s="188"/>
      <c r="CPV157" s="188"/>
      <c r="CPW157" s="188"/>
      <c r="CPX157" s="188"/>
      <c r="CPY157" s="188"/>
      <c r="CPZ157" s="188"/>
      <c r="CQA157" s="188"/>
      <c r="CQB157" s="188"/>
      <c r="CQC157" s="188"/>
      <c r="CQD157" s="188"/>
      <c r="CQE157" s="188"/>
      <c r="CQF157" s="188"/>
      <c r="CQG157" s="188"/>
      <c r="CQH157" s="188"/>
      <c r="CQI157" s="188"/>
      <c r="CQJ157" s="188"/>
      <c r="CQK157" s="188"/>
      <c r="CQL157" s="188"/>
      <c r="CQM157" s="188"/>
      <c r="CQN157" s="188"/>
      <c r="CQO157" s="188"/>
      <c r="CQP157" s="188"/>
      <c r="CQQ157" s="188"/>
      <c r="CQR157" s="188"/>
      <c r="CQS157" s="188"/>
      <c r="CQT157" s="188"/>
      <c r="CQU157" s="188"/>
      <c r="CQV157" s="188"/>
      <c r="CQW157" s="188"/>
      <c r="CQX157" s="188"/>
      <c r="CQY157" s="188"/>
      <c r="CQZ157" s="188"/>
      <c r="CRA157" s="188"/>
      <c r="CRB157" s="188"/>
      <c r="CRC157" s="188"/>
      <c r="CRD157" s="188"/>
      <c r="CRE157" s="188"/>
      <c r="CRF157" s="188"/>
      <c r="CRG157" s="188"/>
      <c r="CRH157" s="188"/>
      <c r="CRI157" s="188"/>
      <c r="CRJ157" s="188"/>
      <c r="CRK157" s="188"/>
      <c r="CRL157" s="188"/>
      <c r="CRM157" s="188"/>
      <c r="CRN157" s="188"/>
      <c r="CRO157" s="188"/>
      <c r="CRP157" s="188"/>
      <c r="CRQ157" s="188"/>
      <c r="CRR157" s="188"/>
      <c r="CRS157" s="188"/>
      <c r="CRT157" s="188"/>
      <c r="CRU157" s="188"/>
      <c r="CRV157" s="188"/>
      <c r="CRW157" s="188"/>
      <c r="CRX157" s="188"/>
      <c r="CRY157" s="188"/>
      <c r="CRZ157" s="188"/>
      <c r="CSA157" s="188"/>
      <c r="CSB157" s="188"/>
      <c r="CSC157" s="188"/>
      <c r="CSD157" s="188"/>
      <c r="CSE157" s="188"/>
      <c r="CSF157" s="188"/>
      <c r="CSG157" s="188"/>
      <c r="CSH157" s="188"/>
      <c r="CSI157" s="188"/>
      <c r="CSJ157" s="188"/>
      <c r="CSK157" s="188"/>
      <c r="CSL157" s="188"/>
      <c r="CSM157" s="188"/>
      <c r="CSN157" s="188"/>
      <c r="CSO157" s="188"/>
      <c r="CSP157" s="188"/>
      <c r="CSQ157" s="188"/>
      <c r="CSR157" s="188"/>
      <c r="CSS157" s="188"/>
      <c r="CST157" s="188"/>
      <c r="CSU157" s="188"/>
      <c r="CSV157" s="188"/>
      <c r="CSW157" s="188"/>
      <c r="CSX157" s="188"/>
      <c r="CSY157" s="188"/>
      <c r="CSZ157" s="188"/>
      <c r="CTA157" s="188"/>
      <c r="CTB157" s="188"/>
      <c r="CTC157" s="188"/>
      <c r="CTD157" s="188"/>
      <c r="CTE157" s="188"/>
      <c r="CTF157" s="188"/>
      <c r="CTG157" s="188"/>
      <c r="CTH157" s="188"/>
      <c r="CTI157" s="188"/>
      <c r="CTJ157" s="188"/>
      <c r="CTK157" s="188"/>
      <c r="CTL157" s="188"/>
      <c r="CTM157" s="188"/>
      <c r="CTN157" s="188"/>
      <c r="CTO157" s="188"/>
      <c r="CTP157" s="188"/>
      <c r="CTQ157" s="188"/>
      <c r="CTR157" s="188"/>
      <c r="CTS157" s="188"/>
      <c r="CTT157" s="188"/>
      <c r="CTU157" s="188"/>
      <c r="CTV157" s="188"/>
      <c r="CTW157" s="188"/>
      <c r="CTX157" s="188"/>
      <c r="CTY157" s="188"/>
      <c r="CTZ157" s="188"/>
      <c r="CUA157" s="188"/>
      <c r="CUB157" s="188"/>
      <c r="CUC157" s="188"/>
      <c r="CUD157" s="188"/>
      <c r="CUE157" s="188"/>
      <c r="CUF157" s="188"/>
      <c r="CUG157" s="188"/>
      <c r="CUH157" s="188"/>
      <c r="CUI157" s="188"/>
      <c r="CUJ157" s="188"/>
      <c r="CUK157" s="188"/>
      <c r="CUL157" s="188"/>
      <c r="CUM157" s="188"/>
      <c r="CUN157" s="188"/>
      <c r="CUO157" s="188"/>
      <c r="CUP157" s="188"/>
      <c r="CUQ157" s="188"/>
      <c r="CUR157" s="188"/>
      <c r="CUS157" s="188"/>
      <c r="CUT157" s="188"/>
      <c r="CUU157" s="188"/>
      <c r="CUV157" s="188"/>
      <c r="CUW157" s="188"/>
      <c r="CUX157" s="188"/>
      <c r="CUY157" s="188"/>
      <c r="CUZ157" s="188"/>
      <c r="CVA157" s="188"/>
      <c r="CVB157" s="188"/>
      <c r="CVC157" s="188"/>
      <c r="CVD157" s="188"/>
      <c r="CVE157" s="188"/>
      <c r="CVF157" s="188"/>
      <c r="CVG157" s="188"/>
      <c r="CVH157" s="188"/>
      <c r="CVI157" s="188"/>
      <c r="CVJ157" s="188"/>
      <c r="CVK157" s="188"/>
      <c r="CVL157" s="188"/>
      <c r="CVM157" s="188"/>
      <c r="CVN157" s="188"/>
      <c r="CVO157" s="188"/>
      <c r="CVP157" s="188"/>
      <c r="CVQ157" s="188"/>
      <c r="CVR157" s="188"/>
      <c r="CVS157" s="188"/>
      <c r="CVT157" s="188"/>
      <c r="CVU157" s="188"/>
      <c r="CVV157" s="188"/>
      <c r="CVW157" s="188"/>
      <c r="CVX157" s="188"/>
      <c r="CVY157" s="188"/>
      <c r="CVZ157" s="188"/>
      <c r="CWA157" s="188"/>
      <c r="CWB157" s="188"/>
      <c r="CWC157" s="188"/>
      <c r="CWD157" s="188"/>
      <c r="CWE157" s="188"/>
      <c r="CWF157" s="188"/>
      <c r="CWG157" s="188"/>
      <c r="CWH157" s="188"/>
      <c r="CWI157" s="188"/>
      <c r="CWJ157" s="188"/>
      <c r="CWK157" s="188"/>
      <c r="CWL157" s="188"/>
      <c r="CWM157" s="188"/>
      <c r="CWN157" s="188"/>
      <c r="CWO157" s="188"/>
      <c r="CWP157" s="188"/>
      <c r="CWQ157" s="188"/>
      <c r="CWR157" s="188"/>
      <c r="CWS157" s="188"/>
      <c r="CWT157" s="188"/>
      <c r="CWU157" s="188"/>
      <c r="CWV157" s="188"/>
      <c r="CWW157" s="188"/>
      <c r="CWX157" s="188"/>
      <c r="CWY157" s="188"/>
      <c r="CWZ157" s="188"/>
      <c r="CXA157" s="188"/>
      <c r="CXB157" s="188"/>
      <c r="CXC157" s="188"/>
      <c r="CXD157" s="188"/>
      <c r="CXE157" s="188"/>
      <c r="CXF157" s="188"/>
      <c r="CXG157" s="188"/>
      <c r="CXH157" s="188"/>
      <c r="CXI157" s="188"/>
      <c r="CXJ157" s="188"/>
      <c r="CXK157" s="188"/>
      <c r="CXL157" s="188"/>
      <c r="CXM157" s="188"/>
      <c r="CXN157" s="188"/>
      <c r="CXO157" s="188"/>
      <c r="CXP157" s="188"/>
      <c r="CXQ157" s="188"/>
      <c r="CXR157" s="188"/>
      <c r="CXS157" s="188"/>
      <c r="CXT157" s="188"/>
      <c r="CXU157" s="188"/>
      <c r="CXV157" s="188"/>
      <c r="CXW157" s="188"/>
      <c r="CXX157" s="188"/>
      <c r="CXY157" s="188"/>
      <c r="CXZ157" s="188"/>
      <c r="CYA157" s="188"/>
      <c r="CYB157" s="188"/>
      <c r="CYC157" s="188"/>
      <c r="CYD157" s="188"/>
      <c r="CYE157" s="188"/>
      <c r="CYF157" s="188"/>
      <c r="CYG157" s="188"/>
      <c r="CYH157" s="188"/>
      <c r="CYI157" s="188"/>
      <c r="CYJ157" s="188"/>
      <c r="CYK157" s="188"/>
      <c r="CYL157" s="188"/>
      <c r="CYM157" s="188"/>
      <c r="CYN157" s="188"/>
      <c r="CYO157" s="188"/>
      <c r="CYP157" s="188"/>
      <c r="CYQ157" s="188"/>
      <c r="CYR157" s="188"/>
      <c r="CYS157" s="188"/>
      <c r="CYT157" s="188"/>
      <c r="CYU157" s="188"/>
      <c r="CYV157" s="188"/>
      <c r="CYW157" s="188"/>
      <c r="CYX157" s="188"/>
      <c r="CYY157" s="188"/>
      <c r="CYZ157" s="188"/>
      <c r="CZA157" s="188"/>
      <c r="CZB157" s="188"/>
      <c r="CZC157" s="188"/>
      <c r="CZD157" s="188"/>
      <c r="CZE157" s="188"/>
      <c r="CZF157" s="188"/>
      <c r="CZG157" s="188"/>
      <c r="CZH157" s="188"/>
      <c r="CZI157" s="188"/>
      <c r="CZJ157" s="188"/>
      <c r="CZK157" s="188"/>
      <c r="CZL157" s="188"/>
      <c r="CZM157" s="188"/>
      <c r="CZN157" s="188"/>
      <c r="CZO157" s="188"/>
      <c r="CZP157" s="188"/>
      <c r="CZQ157" s="188"/>
      <c r="CZR157" s="188"/>
      <c r="CZS157" s="188"/>
      <c r="CZT157" s="188"/>
      <c r="CZU157" s="188"/>
      <c r="CZV157" s="188"/>
      <c r="CZW157" s="188"/>
      <c r="CZX157" s="188"/>
      <c r="CZY157" s="188"/>
      <c r="CZZ157" s="188"/>
      <c r="DAA157" s="188"/>
      <c r="DAB157" s="188"/>
      <c r="DAC157" s="188"/>
      <c r="DAD157" s="188"/>
      <c r="DAE157" s="188"/>
      <c r="DAF157" s="188"/>
      <c r="DAG157" s="188"/>
      <c r="DAH157" s="188"/>
      <c r="DAI157" s="188"/>
      <c r="DAJ157" s="188"/>
      <c r="DAK157" s="188"/>
      <c r="DAL157" s="188"/>
      <c r="DAM157" s="188"/>
      <c r="DAN157" s="188"/>
      <c r="DAO157" s="188"/>
      <c r="DAP157" s="188"/>
      <c r="DAQ157" s="188"/>
      <c r="DAR157" s="188"/>
      <c r="DAS157" s="188"/>
      <c r="DAT157" s="188"/>
      <c r="DAU157" s="188"/>
      <c r="DAV157" s="188"/>
      <c r="DAW157" s="188"/>
      <c r="DAX157" s="188"/>
      <c r="DAY157" s="188"/>
      <c r="DAZ157" s="188"/>
      <c r="DBA157" s="188"/>
      <c r="DBB157" s="188"/>
      <c r="DBC157" s="188"/>
      <c r="DBD157" s="188"/>
      <c r="DBE157" s="188"/>
      <c r="DBF157" s="188"/>
      <c r="DBG157" s="188"/>
      <c r="DBH157" s="188"/>
      <c r="DBI157" s="188"/>
      <c r="DBJ157" s="188"/>
      <c r="DBK157" s="188"/>
      <c r="DBL157" s="188"/>
      <c r="DBM157" s="188"/>
      <c r="DBN157" s="188"/>
      <c r="DBO157" s="188"/>
      <c r="DBP157" s="188"/>
      <c r="DBQ157" s="188"/>
      <c r="DBR157" s="188"/>
      <c r="DBS157" s="188"/>
      <c r="DBT157" s="188"/>
      <c r="DBU157" s="188"/>
      <c r="DBV157" s="188"/>
      <c r="DBW157" s="188"/>
      <c r="DBX157" s="188"/>
      <c r="DBY157" s="188"/>
      <c r="DBZ157" s="188"/>
      <c r="DCA157" s="188"/>
      <c r="DCB157" s="188"/>
      <c r="DCC157" s="188"/>
      <c r="DCD157" s="188"/>
      <c r="DCE157" s="188"/>
      <c r="DCF157" s="188"/>
      <c r="DCG157" s="188"/>
      <c r="DCH157" s="188"/>
      <c r="DCI157" s="188"/>
      <c r="DCJ157" s="188"/>
      <c r="DCK157" s="188"/>
      <c r="DCL157" s="188"/>
      <c r="DCM157" s="188"/>
      <c r="DCN157" s="188"/>
      <c r="DCO157" s="188"/>
      <c r="DCP157" s="188"/>
      <c r="DCQ157" s="188"/>
      <c r="DCR157" s="188"/>
      <c r="DCS157" s="188"/>
      <c r="DCT157" s="188"/>
      <c r="DCU157" s="188"/>
      <c r="DCV157" s="188"/>
      <c r="DCW157" s="188"/>
      <c r="DCX157" s="188"/>
      <c r="DCY157" s="188"/>
      <c r="DCZ157" s="188"/>
      <c r="DDA157" s="188"/>
      <c r="DDB157" s="188"/>
      <c r="DDC157" s="188"/>
      <c r="DDD157" s="188"/>
      <c r="DDE157" s="188"/>
      <c r="DDF157" s="188"/>
      <c r="DDG157" s="188"/>
      <c r="DDH157" s="188"/>
      <c r="DDI157" s="188"/>
      <c r="DDJ157" s="188"/>
      <c r="DDK157" s="188"/>
      <c r="DDL157" s="188"/>
      <c r="DDM157" s="188"/>
      <c r="DDN157" s="188"/>
      <c r="DDO157" s="188"/>
      <c r="DDP157" s="188"/>
      <c r="DDQ157" s="188"/>
      <c r="DDR157" s="188"/>
      <c r="DDS157" s="188"/>
      <c r="DDT157" s="188"/>
      <c r="DDU157" s="188"/>
      <c r="DDV157" s="188"/>
      <c r="DDW157" s="188"/>
      <c r="DDX157" s="188"/>
      <c r="DDY157" s="188"/>
      <c r="DDZ157" s="188"/>
      <c r="DEA157" s="188"/>
      <c r="DEB157" s="188"/>
      <c r="DEC157" s="188"/>
      <c r="DED157" s="188"/>
      <c r="DEE157" s="188"/>
      <c r="DEF157" s="188"/>
      <c r="DEG157" s="188"/>
      <c r="DEH157" s="188"/>
      <c r="DEI157" s="188"/>
      <c r="DEJ157" s="188"/>
      <c r="DEK157" s="188"/>
      <c r="DEL157" s="188"/>
      <c r="DEM157" s="188"/>
      <c r="DEN157" s="188"/>
      <c r="DEO157" s="188"/>
      <c r="DEP157" s="188"/>
      <c r="DEQ157" s="188"/>
      <c r="DER157" s="188"/>
      <c r="DES157" s="188"/>
      <c r="DET157" s="188"/>
      <c r="DEU157" s="188"/>
      <c r="DEV157" s="188"/>
      <c r="DEW157" s="188"/>
      <c r="DEX157" s="188"/>
      <c r="DEY157" s="188"/>
      <c r="DEZ157" s="188"/>
      <c r="DFA157" s="188"/>
      <c r="DFB157" s="188"/>
      <c r="DFC157" s="188"/>
      <c r="DFD157" s="188"/>
      <c r="DFE157" s="188"/>
      <c r="DFF157" s="188"/>
      <c r="DFG157" s="188"/>
      <c r="DFH157" s="188"/>
      <c r="DFI157" s="188"/>
      <c r="DFJ157" s="188"/>
      <c r="DFK157" s="188"/>
      <c r="DFL157" s="188"/>
      <c r="DFM157" s="188"/>
      <c r="DFN157" s="188"/>
      <c r="DFO157" s="188"/>
      <c r="DFP157" s="188"/>
      <c r="DFQ157" s="188"/>
      <c r="DFR157" s="188"/>
      <c r="DFS157" s="188"/>
      <c r="DFT157" s="188"/>
      <c r="DFU157" s="188"/>
      <c r="DFV157" s="188"/>
      <c r="DFW157" s="188"/>
      <c r="DFX157" s="188"/>
      <c r="DFY157" s="188"/>
      <c r="DFZ157" s="188"/>
      <c r="DGA157" s="188"/>
      <c r="DGB157" s="188"/>
      <c r="DGC157" s="188"/>
      <c r="DGD157" s="188"/>
      <c r="DGE157" s="188"/>
      <c r="DGF157" s="188"/>
      <c r="DGG157" s="188"/>
      <c r="DGH157" s="188"/>
      <c r="DGI157" s="188"/>
      <c r="DGJ157" s="188"/>
      <c r="DGK157" s="188"/>
      <c r="DGL157" s="188"/>
      <c r="DGM157" s="188"/>
      <c r="DGN157" s="188"/>
      <c r="DGO157" s="188"/>
      <c r="DGP157" s="188"/>
      <c r="DGQ157" s="188"/>
      <c r="DGR157" s="188"/>
      <c r="DGS157" s="188"/>
      <c r="DGT157" s="188"/>
      <c r="DGU157" s="188"/>
      <c r="DGV157" s="188"/>
      <c r="DGW157" s="188"/>
      <c r="DGX157" s="188"/>
      <c r="DGY157" s="188"/>
      <c r="DGZ157" s="188"/>
      <c r="DHA157" s="188"/>
      <c r="DHB157" s="188"/>
      <c r="DHC157" s="188"/>
      <c r="DHD157" s="188"/>
      <c r="DHE157" s="188"/>
      <c r="DHF157" s="188"/>
      <c r="DHG157" s="188"/>
      <c r="DHH157" s="188"/>
      <c r="DHI157" s="188"/>
      <c r="DHJ157" s="188"/>
      <c r="DHK157" s="188"/>
      <c r="DHL157" s="188"/>
      <c r="DHM157" s="188"/>
      <c r="DHN157" s="188"/>
      <c r="DHO157" s="188"/>
      <c r="DHP157" s="188"/>
      <c r="DHQ157" s="188"/>
      <c r="DHR157" s="188"/>
      <c r="DHS157" s="188"/>
      <c r="DHT157" s="188"/>
      <c r="DHU157" s="188"/>
      <c r="DHV157" s="188"/>
      <c r="DHW157" s="188"/>
      <c r="DHX157" s="188"/>
      <c r="DHY157" s="188"/>
      <c r="DHZ157" s="188"/>
      <c r="DIA157" s="188"/>
      <c r="DIB157" s="188"/>
      <c r="DIC157" s="188"/>
      <c r="DID157" s="188"/>
      <c r="DIE157" s="188"/>
      <c r="DIF157" s="188"/>
      <c r="DIG157" s="188"/>
      <c r="DIH157" s="188"/>
      <c r="DII157" s="188"/>
      <c r="DIJ157" s="188"/>
      <c r="DIK157" s="188"/>
      <c r="DIL157" s="188"/>
      <c r="DIM157" s="188"/>
      <c r="DIN157" s="188"/>
      <c r="DIO157" s="188"/>
      <c r="DIP157" s="188"/>
      <c r="DIQ157" s="188"/>
      <c r="DIR157" s="188"/>
      <c r="DIS157" s="188"/>
      <c r="DIT157" s="188"/>
      <c r="DIU157" s="188"/>
      <c r="DIV157" s="188"/>
      <c r="DIW157" s="188"/>
      <c r="DIX157" s="188"/>
      <c r="DIY157" s="188"/>
      <c r="DIZ157" s="188"/>
      <c r="DJA157" s="188"/>
      <c r="DJB157" s="188"/>
      <c r="DJC157" s="188"/>
      <c r="DJD157" s="188"/>
      <c r="DJE157" s="188"/>
      <c r="DJF157" s="188"/>
      <c r="DJG157" s="188"/>
      <c r="DJH157" s="188"/>
      <c r="DJI157" s="188"/>
      <c r="DJJ157" s="188"/>
      <c r="DJK157" s="188"/>
      <c r="DJL157" s="188"/>
      <c r="DJM157" s="188"/>
      <c r="DJN157" s="188"/>
      <c r="DJO157" s="188"/>
      <c r="DJP157" s="188"/>
      <c r="DJQ157" s="188"/>
      <c r="DJR157" s="188"/>
      <c r="DJS157" s="188"/>
      <c r="DJT157" s="188"/>
      <c r="DJU157" s="188"/>
      <c r="DJV157" s="188"/>
      <c r="DJW157" s="188"/>
      <c r="DJX157" s="188"/>
      <c r="DJY157" s="188"/>
      <c r="DJZ157" s="188"/>
      <c r="DKA157" s="188"/>
      <c r="DKB157" s="188"/>
      <c r="DKC157" s="188"/>
      <c r="DKD157" s="188"/>
      <c r="DKE157" s="188"/>
      <c r="DKF157" s="188"/>
      <c r="DKG157" s="188"/>
      <c r="DKH157" s="188"/>
      <c r="DKI157" s="188"/>
      <c r="DKJ157" s="188"/>
      <c r="DKK157" s="188"/>
      <c r="DKL157" s="188"/>
      <c r="DKM157" s="188"/>
      <c r="DKN157" s="188"/>
      <c r="DKO157" s="188"/>
      <c r="DKP157" s="188"/>
      <c r="DKQ157" s="188"/>
      <c r="DKR157" s="188"/>
      <c r="DKS157" s="188"/>
      <c r="DKT157" s="188"/>
      <c r="DKU157" s="188"/>
      <c r="DKV157" s="188"/>
      <c r="DKW157" s="188"/>
      <c r="DKX157" s="188"/>
      <c r="DKY157" s="188"/>
      <c r="DKZ157" s="188"/>
      <c r="DLA157" s="188"/>
      <c r="DLB157" s="188"/>
      <c r="DLC157" s="188"/>
      <c r="DLD157" s="188"/>
      <c r="DLE157" s="188"/>
      <c r="DLF157" s="188"/>
      <c r="DLG157" s="188"/>
      <c r="DLH157" s="188"/>
      <c r="DLI157" s="188"/>
      <c r="DLJ157" s="188"/>
      <c r="DLK157" s="188"/>
      <c r="DLL157" s="188"/>
      <c r="DLM157" s="188"/>
      <c r="DLN157" s="188"/>
      <c r="DLO157" s="188"/>
      <c r="DLP157" s="188"/>
      <c r="DLQ157" s="188"/>
      <c r="DLR157" s="188"/>
      <c r="DLS157" s="188"/>
      <c r="DLT157" s="188"/>
      <c r="DLU157" s="188"/>
      <c r="DLV157" s="188"/>
      <c r="DLW157" s="188"/>
      <c r="DLX157" s="188"/>
      <c r="DLY157" s="188"/>
      <c r="DLZ157" s="188"/>
      <c r="DMA157" s="188"/>
      <c r="DMB157" s="188"/>
      <c r="DMC157" s="188"/>
      <c r="DMD157" s="188"/>
      <c r="DME157" s="188"/>
      <c r="DMF157" s="188"/>
      <c r="DMG157" s="188"/>
      <c r="DMH157" s="188"/>
      <c r="DMI157" s="188"/>
      <c r="DMJ157" s="188"/>
      <c r="DMK157" s="188"/>
      <c r="DML157" s="188"/>
      <c r="DMM157" s="188"/>
      <c r="DMN157" s="188"/>
      <c r="DMO157" s="188"/>
      <c r="DMP157" s="188"/>
      <c r="DMQ157" s="188"/>
      <c r="DMR157" s="188"/>
      <c r="DMS157" s="188"/>
      <c r="DMT157" s="188"/>
      <c r="DMU157" s="188"/>
      <c r="DMV157" s="188"/>
      <c r="DMW157" s="188"/>
      <c r="DMX157" s="188"/>
      <c r="DMY157" s="188"/>
      <c r="DMZ157" s="188"/>
      <c r="DNA157" s="188"/>
      <c r="DNB157" s="188"/>
      <c r="DNC157" s="188"/>
      <c r="DND157" s="188"/>
      <c r="DNE157" s="188"/>
      <c r="DNF157" s="188"/>
      <c r="DNG157" s="188"/>
      <c r="DNH157" s="188"/>
      <c r="DNI157" s="188"/>
      <c r="DNJ157" s="188"/>
      <c r="DNK157" s="188"/>
      <c r="DNL157" s="188"/>
      <c r="DNM157" s="188"/>
      <c r="DNN157" s="188"/>
      <c r="DNO157" s="188"/>
      <c r="DNP157" s="188"/>
      <c r="DNQ157" s="188"/>
      <c r="DNR157" s="188"/>
      <c r="DNS157" s="188"/>
      <c r="DNT157" s="188"/>
      <c r="DNU157" s="188"/>
      <c r="DNV157" s="188"/>
      <c r="DNW157" s="188"/>
      <c r="DNX157" s="188"/>
      <c r="DNY157" s="188"/>
      <c r="DNZ157" s="188"/>
      <c r="DOA157" s="188"/>
      <c r="DOB157" s="188"/>
      <c r="DOC157" s="188"/>
      <c r="DOD157" s="188"/>
      <c r="DOE157" s="188"/>
      <c r="DOF157" s="188"/>
      <c r="DOG157" s="188"/>
      <c r="DOH157" s="188"/>
      <c r="DOI157" s="188"/>
      <c r="DOJ157" s="188"/>
      <c r="DOK157" s="188"/>
      <c r="DOL157" s="188"/>
      <c r="DOM157" s="188"/>
      <c r="DON157" s="188"/>
      <c r="DOO157" s="188"/>
      <c r="DOP157" s="188"/>
      <c r="DOQ157" s="188"/>
      <c r="DOR157" s="188"/>
      <c r="DOS157" s="188"/>
      <c r="DOT157" s="188"/>
      <c r="DOU157" s="188"/>
      <c r="DOV157" s="188"/>
      <c r="DOW157" s="188"/>
      <c r="DOX157" s="188"/>
      <c r="DOY157" s="188"/>
      <c r="DOZ157" s="188"/>
      <c r="DPA157" s="188"/>
      <c r="DPB157" s="188"/>
      <c r="DPC157" s="188"/>
      <c r="DPD157" s="188"/>
      <c r="DPE157" s="188"/>
      <c r="DPF157" s="188"/>
      <c r="DPG157" s="188"/>
      <c r="DPH157" s="188"/>
      <c r="DPI157" s="188"/>
      <c r="DPJ157" s="188"/>
      <c r="DPK157" s="188"/>
      <c r="DPL157" s="188"/>
      <c r="DPM157" s="188"/>
      <c r="DPN157" s="188"/>
      <c r="DPO157" s="188"/>
      <c r="DPP157" s="188"/>
      <c r="DPQ157" s="188"/>
      <c r="DPR157" s="188"/>
      <c r="DPS157" s="188"/>
      <c r="DPT157" s="188"/>
      <c r="DPU157" s="188"/>
      <c r="DPV157" s="188"/>
      <c r="DPW157" s="188"/>
      <c r="DPX157" s="188"/>
      <c r="DPY157" s="188"/>
      <c r="DPZ157" s="188"/>
      <c r="DQA157" s="188"/>
      <c r="DQB157" s="188"/>
      <c r="DQC157" s="188"/>
      <c r="DQD157" s="188"/>
      <c r="DQE157" s="188"/>
      <c r="DQF157" s="188"/>
      <c r="DQG157" s="188"/>
      <c r="DQH157" s="188"/>
      <c r="DQI157" s="188"/>
      <c r="DQJ157" s="188"/>
      <c r="DQK157" s="188"/>
      <c r="DQL157" s="188"/>
      <c r="DQM157" s="188"/>
      <c r="DQN157" s="188"/>
      <c r="DQO157" s="188"/>
      <c r="DQP157" s="188"/>
      <c r="DQQ157" s="188"/>
      <c r="DQR157" s="188"/>
      <c r="DQS157" s="188"/>
      <c r="DQT157" s="188"/>
      <c r="DQU157" s="188"/>
      <c r="DQV157" s="188"/>
      <c r="DQW157" s="188"/>
      <c r="DQX157" s="188"/>
      <c r="DQY157" s="188"/>
      <c r="DQZ157" s="188"/>
      <c r="DRA157" s="188"/>
      <c r="DRB157" s="188"/>
      <c r="DRC157" s="188"/>
      <c r="DRD157" s="188"/>
      <c r="DRE157" s="188"/>
      <c r="DRF157" s="188"/>
      <c r="DRG157" s="188"/>
      <c r="DRH157" s="188"/>
      <c r="DRI157" s="188"/>
      <c r="DRJ157" s="188"/>
      <c r="DRK157" s="188"/>
      <c r="DRL157" s="188"/>
      <c r="DRM157" s="188"/>
      <c r="DRN157" s="188"/>
      <c r="DRO157" s="188"/>
      <c r="DRP157" s="188"/>
      <c r="DRQ157" s="188"/>
      <c r="DRR157" s="188"/>
      <c r="DRS157" s="188"/>
      <c r="DRT157" s="188"/>
      <c r="DRU157" s="188"/>
      <c r="DRV157" s="188"/>
      <c r="DRW157" s="188"/>
      <c r="DRX157" s="188"/>
      <c r="DRY157" s="188"/>
      <c r="DRZ157" s="188"/>
      <c r="DSA157" s="188"/>
      <c r="DSB157" s="188"/>
      <c r="DSC157" s="188"/>
      <c r="DSD157" s="188"/>
      <c r="DSE157" s="188"/>
      <c r="DSF157" s="188"/>
      <c r="DSG157" s="188"/>
      <c r="DSH157" s="188"/>
      <c r="DSI157" s="188"/>
      <c r="DSJ157" s="188"/>
      <c r="DSK157" s="188"/>
      <c r="DSL157" s="188"/>
      <c r="DSM157" s="188"/>
      <c r="DSN157" s="188"/>
      <c r="DSO157" s="188"/>
      <c r="DSP157" s="188"/>
      <c r="DSQ157" s="188"/>
      <c r="DSR157" s="188"/>
      <c r="DSS157" s="188"/>
      <c r="DST157" s="188"/>
      <c r="DSU157" s="188"/>
      <c r="DSV157" s="188"/>
      <c r="DSW157" s="188"/>
      <c r="DSX157" s="188"/>
      <c r="DSY157" s="188"/>
      <c r="DSZ157" s="188"/>
      <c r="DTA157" s="188"/>
      <c r="DTB157" s="188"/>
      <c r="DTC157" s="188"/>
      <c r="DTD157" s="188"/>
      <c r="DTE157" s="188"/>
      <c r="DTF157" s="188"/>
      <c r="DTG157" s="188"/>
      <c r="DTH157" s="188"/>
      <c r="DTI157" s="188"/>
      <c r="DTJ157" s="188"/>
      <c r="DTK157" s="188"/>
      <c r="DTL157" s="188"/>
      <c r="DTM157" s="188"/>
      <c r="DTN157" s="188"/>
      <c r="DTO157" s="188"/>
      <c r="DTP157" s="188"/>
      <c r="DTQ157" s="188"/>
      <c r="DTR157" s="188"/>
      <c r="DTS157" s="188"/>
      <c r="DTT157" s="188"/>
      <c r="DTU157" s="188"/>
      <c r="DTV157" s="188"/>
      <c r="DTW157" s="188"/>
      <c r="DTX157" s="188"/>
      <c r="DTY157" s="188"/>
      <c r="DTZ157" s="188"/>
      <c r="DUA157" s="188"/>
      <c r="DUB157" s="188"/>
      <c r="DUC157" s="188"/>
      <c r="DUD157" s="188"/>
      <c r="DUE157" s="188"/>
      <c r="DUF157" s="188"/>
      <c r="DUG157" s="188"/>
      <c r="DUH157" s="188"/>
      <c r="DUI157" s="188"/>
      <c r="DUJ157" s="188"/>
      <c r="DUK157" s="188"/>
      <c r="DUL157" s="188"/>
      <c r="DUM157" s="188"/>
      <c r="DUN157" s="188"/>
      <c r="DUO157" s="188"/>
      <c r="DUP157" s="188"/>
      <c r="DUQ157" s="188"/>
      <c r="DUR157" s="188"/>
      <c r="DUS157" s="188"/>
      <c r="DUT157" s="188"/>
      <c r="DUU157" s="188"/>
      <c r="DUV157" s="188"/>
      <c r="DUW157" s="188"/>
      <c r="DUX157" s="188"/>
      <c r="DUY157" s="188"/>
      <c r="DUZ157" s="188"/>
      <c r="DVA157" s="188"/>
      <c r="DVB157" s="188"/>
      <c r="DVC157" s="188"/>
      <c r="DVD157" s="188"/>
      <c r="DVE157" s="188"/>
      <c r="DVF157" s="188"/>
      <c r="DVG157" s="188"/>
      <c r="DVH157" s="188"/>
      <c r="DVI157" s="188"/>
      <c r="DVJ157" s="188"/>
      <c r="DVK157" s="188"/>
      <c r="DVL157" s="188"/>
      <c r="DVM157" s="188"/>
      <c r="DVN157" s="188"/>
      <c r="DVO157" s="188"/>
      <c r="DVP157" s="188"/>
      <c r="DVQ157" s="188"/>
      <c r="DVR157" s="188"/>
      <c r="DVS157" s="188"/>
      <c r="DVT157" s="188"/>
      <c r="DVU157" s="188"/>
      <c r="DVV157" s="188"/>
      <c r="DVW157" s="188"/>
      <c r="DVX157" s="188"/>
      <c r="DVY157" s="188"/>
      <c r="DVZ157" s="188"/>
      <c r="DWA157" s="188"/>
      <c r="DWB157" s="188"/>
      <c r="DWC157" s="188"/>
      <c r="DWD157" s="188"/>
      <c r="DWE157" s="188"/>
      <c r="DWF157" s="188"/>
      <c r="DWG157" s="188"/>
      <c r="DWH157" s="188"/>
      <c r="DWI157" s="188"/>
      <c r="DWJ157" s="188"/>
      <c r="DWK157" s="188"/>
      <c r="DWL157" s="188"/>
      <c r="DWM157" s="188"/>
      <c r="DWN157" s="188"/>
      <c r="DWO157" s="188"/>
      <c r="DWP157" s="188"/>
      <c r="DWQ157" s="188"/>
      <c r="DWR157" s="188"/>
      <c r="DWS157" s="188"/>
      <c r="DWT157" s="188"/>
      <c r="DWU157" s="188"/>
      <c r="DWV157" s="188"/>
      <c r="DWW157" s="188"/>
      <c r="DWX157" s="188"/>
      <c r="DWY157" s="188"/>
      <c r="DWZ157" s="188"/>
      <c r="DXA157" s="188"/>
      <c r="DXB157" s="188"/>
      <c r="DXC157" s="188"/>
      <c r="DXD157" s="188"/>
      <c r="DXE157" s="188"/>
      <c r="DXF157" s="188"/>
      <c r="DXG157" s="188"/>
      <c r="DXH157" s="188"/>
      <c r="DXI157" s="188"/>
      <c r="DXJ157" s="188"/>
      <c r="DXK157" s="188"/>
      <c r="DXL157" s="188"/>
      <c r="DXM157" s="188"/>
      <c r="DXN157" s="188"/>
      <c r="DXO157" s="188"/>
      <c r="DXP157" s="188"/>
      <c r="DXQ157" s="188"/>
      <c r="DXR157" s="188"/>
      <c r="DXS157" s="188"/>
      <c r="DXT157" s="188"/>
      <c r="DXU157" s="188"/>
      <c r="DXV157" s="188"/>
      <c r="DXW157" s="188"/>
      <c r="DXX157" s="188"/>
      <c r="DXY157" s="188"/>
      <c r="DXZ157" s="188"/>
      <c r="DYA157" s="188"/>
      <c r="DYB157" s="188"/>
      <c r="DYC157" s="188"/>
      <c r="DYD157" s="188"/>
      <c r="DYE157" s="188"/>
      <c r="DYF157" s="188"/>
      <c r="DYG157" s="188"/>
      <c r="DYH157" s="188"/>
      <c r="DYI157" s="188"/>
      <c r="DYJ157" s="188"/>
      <c r="DYK157" s="188"/>
      <c r="DYL157" s="188"/>
      <c r="DYM157" s="188"/>
      <c r="DYN157" s="188"/>
      <c r="DYO157" s="188"/>
      <c r="DYP157" s="188"/>
      <c r="DYQ157" s="188"/>
      <c r="DYR157" s="188"/>
      <c r="DYS157" s="188"/>
      <c r="DYT157" s="188"/>
      <c r="DYU157" s="188"/>
      <c r="DYV157" s="188"/>
      <c r="DYW157" s="188"/>
      <c r="DYX157" s="188"/>
      <c r="DYY157" s="188"/>
      <c r="DYZ157" s="188"/>
      <c r="DZA157" s="188"/>
      <c r="DZB157" s="188"/>
      <c r="DZC157" s="188"/>
      <c r="DZD157" s="188"/>
      <c r="DZE157" s="188"/>
      <c r="DZF157" s="188"/>
      <c r="DZG157" s="188"/>
      <c r="DZH157" s="188"/>
      <c r="DZI157" s="188"/>
      <c r="DZJ157" s="188"/>
      <c r="DZK157" s="188"/>
      <c r="DZL157" s="188"/>
      <c r="DZM157" s="188"/>
      <c r="DZN157" s="188"/>
      <c r="DZO157" s="188"/>
      <c r="DZP157" s="188"/>
      <c r="DZQ157" s="188"/>
      <c r="DZR157" s="188"/>
      <c r="DZS157" s="188"/>
      <c r="DZT157" s="188"/>
      <c r="DZU157" s="188"/>
      <c r="DZV157" s="188"/>
      <c r="DZW157" s="188"/>
      <c r="DZX157" s="188"/>
      <c r="DZY157" s="188"/>
      <c r="DZZ157" s="188"/>
      <c r="EAA157" s="188"/>
      <c r="EAB157" s="188"/>
      <c r="EAC157" s="188"/>
      <c r="EAD157" s="188"/>
      <c r="EAE157" s="188"/>
      <c r="EAF157" s="188"/>
      <c r="EAG157" s="188"/>
      <c r="EAH157" s="188"/>
      <c r="EAI157" s="188"/>
      <c r="EAJ157" s="188"/>
      <c r="EAK157" s="188"/>
      <c r="EAL157" s="188"/>
      <c r="EAM157" s="188"/>
      <c r="EAN157" s="188"/>
      <c r="EAO157" s="188"/>
      <c r="EAP157" s="188"/>
      <c r="EAQ157" s="188"/>
      <c r="EAR157" s="188"/>
      <c r="EAS157" s="188"/>
      <c r="EAT157" s="188"/>
      <c r="EAU157" s="188"/>
      <c r="EAV157" s="188"/>
      <c r="EAW157" s="188"/>
      <c r="EAX157" s="188"/>
      <c r="EAY157" s="188"/>
      <c r="EAZ157" s="188"/>
      <c r="EBA157" s="188"/>
      <c r="EBB157" s="188"/>
      <c r="EBC157" s="188"/>
      <c r="EBD157" s="188"/>
      <c r="EBE157" s="188"/>
      <c r="EBF157" s="188"/>
      <c r="EBG157" s="188"/>
      <c r="EBH157" s="188"/>
      <c r="EBI157" s="188"/>
      <c r="EBJ157" s="188"/>
      <c r="EBK157" s="188"/>
      <c r="EBL157" s="188"/>
      <c r="EBM157" s="188"/>
      <c r="EBN157" s="188"/>
      <c r="EBO157" s="188"/>
      <c r="EBP157" s="188"/>
      <c r="EBQ157" s="188"/>
      <c r="EBR157" s="188"/>
      <c r="EBS157" s="188"/>
      <c r="EBT157" s="188"/>
      <c r="EBU157" s="188"/>
      <c r="EBV157" s="188"/>
      <c r="EBW157" s="188"/>
      <c r="EBX157" s="188"/>
      <c r="EBY157" s="188"/>
      <c r="EBZ157" s="188"/>
      <c r="ECA157" s="188"/>
      <c r="ECB157" s="188"/>
      <c r="ECC157" s="188"/>
      <c r="ECD157" s="188"/>
      <c r="ECE157" s="188"/>
      <c r="ECF157" s="188"/>
      <c r="ECG157" s="188"/>
      <c r="ECH157" s="188"/>
      <c r="ECI157" s="188"/>
      <c r="ECJ157" s="188"/>
      <c r="ECK157" s="188"/>
      <c r="ECL157" s="188"/>
      <c r="ECM157" s="188"/>
      <c r="ECN157" s="188"/>
      <c r="ECO157" s="188"/>
      <c r="ECP157" s="188"/>
      <c r="ECQ157" s="188"/>
      <c r="ECR157" s="188"/>
      <c r="ECS157" s="188"/>
      <c r="ECT157" s="188"/>
      <c r="ECU157" s="188"/>
      <c r="ECV157" s="188"/>
      <c r="ECW157" s="188"/>
      <c r="ECX157" s="188"/>
      <c r="ECY157" s="188"/>
      <c r="ECZ157" s="188"/>
      <c r="EDA157" s="188"/>
      <c r="EDB157" s="188"/>
      <c r="EDC157" s="188"/>
      <c r="EDD157" s="188"/>
      <c r="EDE157" s="188"/>
      <c r="EDF157" s="188"/>
      <c r="EDG157" s="188"/>
      <c r="EDH157" s="188"/>
      <c r="EDI157" s="188"/>
      <c r="EDJ157" s="188"/>
      <c r="EDK157" s="188"/>
      <c r="EDL157" s="188"/>
      <c r="EDM157" s="188"/>
      <c r="EDN157" s="188"/>
      <c r="EDO157" s="188"/>
      <c r="EDP157" s="188"/>
      <c r="EDQ157" s="188"/>
      <c r="EDR157" s="188"/>
      <c r="EDS157" s="188"/>
      <c r="EDT157" s="188"/>
      <c r="EDU157" s="188"/>
      <c r="EDV157" s="188"/>
      <c r="EDW157" s="188"/>
      <c r="EDX157" s="188"/>
      <c r="EDY157" s="188"/>
      <c r="EDZ157" s="188"/>
      <c r="EEA157" s="188"/>
      <c r="EEB157" s="188"/>
      <c r="EEC157" s="188"/>
      <c r="EED157" s="188"/>
      <c r="EEE157" s="188"/>
      <c r="EEF157" s="188"/>
      <c r="EEG157" s="188"/>
      <c r="EEH157" s="188"/>
      <c r="EEI157" s="188"/>
      <c r="EEJ157" s="188"/>
      <c r="EEK157" s="188"/>
      <c r="EEL157" s="188"/>
      <c r="EEM157" s="188"/>
      <c r="EEN157" s="188"/>
      <c r="EEO157" s="188"/>
      <c r="EEP157" s="188"/>
      <c r="EEQ157" s="188"/>
      <c r="EER157" s="188"/>
      <c r="EES157" s="188"/>
      <c r="EET157" s="188"/>
      <c r="EEU157" s="188"/>
      <c r="EEV157" s="188"/>
      <c r="EEW157" s="188"/>
      <c r="EEX157" s="188"/>
      <c r="EEY157" s="188"/>
      <c r="EEZ157" s="188"/>
      <c r="EFA157" s="188"/>
      <c r="EFB157" s="188"/>
      <c r="EFC157" s="188"/>
      <c r="EFD157" s="188"/>
      <c r="EFE157" s="188"/>
      <c r="EFF157" s="188"/>
      <c r="EFG157" s="188"/>
      <c r="EFH157" s="188"/>
      <c r="EFI157" s="188"/>
      <c r="EFJ157" s="188"/>
      <c r="EFK157" s="188"/>
      <c r="EFL157" s="188"/>
      <c r="EFM157" s="188"/>
      <c r="EFN157" s="188"/>
      <c r="EFO157" s="188"/>
      <c r="EFP157" s="188"/>
      <c r="EFQ157" s="188"/>
      <c r="EFR157" s="188"/>
      <c r="EFS157" s="188"/>
      <c r="EFT157" s="188"/>
      <c r="EFU157" s="188"/>
      <c r="EFV157" s="188"/>
      <c r="EFW157" s="188"/>
      <c r="EFX157" s="188"/>
      <c r="EFY157" s="188"/>
      <c r="EFZ157" s="188"/>
      <c r="EGA157" s="188"/>
      <c r="EGB157" s="188"/>
      <c r="EGC157" s="188"/>
      <c r="EGD157" s="188"/>
      <c r="EGE157" s="188"/>
      <c r="EGF157" s="188"/>
      <c r="EGG157" s="188"/>
      <c r="EGH157" s="188"/>
      <c r="EGI157" s="188"/>
      <c r="EGJ157" s="188"/>
      <c r="EGK157" s="188"/>
      <c r="EGL157" s="188"/>
      <c r="EGM157" s="188"/>
      <c r="EGN157" s="188"/>
      <c r="EGO157" s="188"/>
      <c r="EGP157" s="188"/>
      <c r="EGQ157" s="188"/>
      <c r="EGR157" s="188"/>
      <c r="EGS157" s="188"/>
      <c r="EGT157" s="188"/>
      <c r="EGU157" s="188"/>
      <c r="EGV157" s="188"/>
      <c r="EGW157" s="188"/>
      <c r="EGX157" s="188"/>
      <c r="EGY157" s="188"/>
      <c r="EGZ157" s="188"/>
      <c r="EHA157" s="188"/>
      <c r="EHB157" s="188"/>
      <c r="EHC157" s="188"/>
      <c r="EHD157" s="188"/>
      <c r="EHE157" s="188"/>
      <c r="EHF157" s="188"/>
      <c r="EHG157" s="188"/>
      <c r="EHH157" s="188"/>
      <c r="EHI157" s="188"/>
      <c r="EHJ157" s="188"/>
      <c r="EHK157" s="188"/>
      <c r="EHL157" s="188"/>
      <c r="EHM157" s="188"/>
      <c r="EHN157" s="188"/>
      <c r="EHO157" s="188"/>
      <c r="EHP157" s="188"/>
      <c r="EHQ157" s="188"/>
      <c r="EHR157" s="188"/>
      <c r="EHS157" s="188"/>
      <c r="EHT157" s="188"/>
      <c r="EHU157" s="188"/>
      <c r="EHV157" s="188"/>
      <c r="EHW157" s="188"/>
      <c r="EHX157" s="188"/>
      <c r="EHY157" s="188"/>
      <c r="EHZ157" s="188"/>
      <c r="EIA157" s="188"/>
      <c r="EIB157" s="188"/>
      <c r="EIC157" s="188"/>
      <c r="EID157" s="188"/>
      <c r="EIE157" s="188"/>
      <c r="EIF157" s="188"/>
      <c r="EIG157" s="188"/>
      <c r="EIH157" s="188"/>
      <c r="EII157" s="188"/>
      <c r="EIJ157" s="188"/>
      <c r="EIK157" s="188"/>
      <c r="EIL157" s="188"/>
      <c r="EIM157" s="188"/>
      <c r="EIN157" s="188"/>
      <c r="EIO157" s="188"/>
      <c r="EIP157" s="188"/>
      <c r="EIQ157" s="188"/>
      <c r="EIR157" s="188"/>
      <c r="EIS157" s="188"/>
      <c r="EIT157" s="188"/>
      <c r="EIU157" s="188"/>
      <c r="EIV157" s="188"/>
      <c r="EIW157" s="188"/>
      <c r="EIX157" s="188"/>
      <c r="EIY157" s="188"/>
      <c r="EIZ157" s="188"/>
      <c r="EJA157" s="188"/>
      <c r="EJB157" s="188"/>
      <c r="EJC157" s="188"/>
      <c r="EJD157" s="188"/>
      <c r="EJE157" s="188"/>
      <c r="EJF157" s="188"/>
      <c r="EJG157" s="188"/>
      <c r="EJH157" s="188"/>
      <c r="EJI157" s="188"/>
      <c r="EJJ157" s="188"/>
      <c r="EJK157" s="188"/>
      <c r="EJL157" s="188"/>
      <c r="EJM157" s="188"/>
      <c r="EJN157" s="188"/>
      <c r="EJO157" s="188"/>
      <c r="EJP157" s="188"/>
      <c r="EJQ157" s="188"/>
      <c r="EJR157" s="188"/>
      <c r="EJS157" s="188"/>
      <c r="EJT157" s="188"/>
      <c r="EJU157" s="188"/>
      <c r="EJV157" s="188"/>
      <c r="EJW157" s="188"/>
      <c r="EJX157" s="188"/>
      <c r="EJY157" s="188"/>
      <c r="EJZ157" s="188"/>
      <c r="EKA157" s="188"/>
      <c r="EKB157" s="188"/>
      <c r="EKC157" s="188"/>
      <c r="EKD157" s="188"/>
      <c r="EKE157" s="188"/>
      <c r="EKF157" s="188"/>
      <c r="EKG157" s="188"/>
      <c r="EKH157" s="188"/>
      <c r="EKI157" s="188"/>
      <c r="EKJ157" s="188"/>
      <c r="EKK157" s="188"/>
      <c r="EKL157" s="188"/>
      <c r="EKM157" s="188"/>
      <c r="EKN157" s="188"/>
      <c r="EKO157" s="188"/>
      <c r="EKP157" s="188"/>
      <c r="EKQ157" s="188"/>
      <c r="EKR157" s="188"/>
      <c r="EKS157" s="188"/>
      <c r="EKT157" s="188"/>
      <c r="EKU157" s="188"/>
      <c r="EKV157" s="188"/>
      <c r="EKW157" s="188"/>
      <c r="EKX157" s="188"/>
      <c r="EKY157" s="188"/>
      <c r="EKZ157" s="188"/>
      <c r="ELA157" s="188"/>
      <c r="ELB157" s="188"/>
      <c r="ELC157" s="188"/>
      <c r="ELD157" s="188"/>
      <c r="ELE157" s="188"/>
      <c r="ELF157" s="188"/>
      <c r="ELG157" s="188"/>
      <c r="ELH157" s="188"/>
      <c r="ELI157" s="188"/>
      <c r="ELJ157" s="188"/>
      <c r="ELK157" s="188"/>
      <c r="ELL157" s="188"/>
      <c r="ELM157" s="188"/>
      <c r="ELN157" s="188"/>
      <c r="ELO157" s="188"/>
      <c r="ELP157" s="188"/>
      <c r="ELQ157" s="188"/>
      <c r="ELR157" s="188"/>
      <c r="ELS157" s="188"/>
      <c r="ELT157" s="188"/>
      <c r="ELU157" s="188"/>
      <c r="ELV157" s="188"/>
      <c r="ELW157" s="188"/>
      <c r="ELX157" s="188"/>
      <c r="ELY157" s="188"/>
      <c r="ELZ157" s="188"/>
      <c r="EMA157" s="188"/>
      <c r="EMB157" s="188"/>
      <c r="EMC157" s="188"/>
      <c r="EMD157" s="188"/>
      <c r="EME157" s="188"/>
      <c r="EMF157" s="188"/>
      <c r="EMG157" s="188"/>
      <c r="EMH157" s="188"/>
      <c r="EMI157" s="188"/>
      <c r="EMJ157" s="188"/>
      <c r="EMK157" s="188"/>
      <c r="EML157" s="188"/>
      <c r="EMM157" s="188"/>
      <c r="EMN157" s="188"/>
      <c r="EMO157" s="188"/>
      <c r="EMP157" s="188"/>
      <c r="EMQ157" s="188"/>
      <c r="EMR157" s="188"/>
      <c r="EMS157" s="188"/>
      <c r="EMT157" s="188"/>
      <c r="EMU157" s="188"/>
      <c r="EMV157" s="188"/>
      <c r="EMW157" s="188"/>
      <c r="EMX157" s="188"/>
      <c r="EMY157" s="188"/>
      <c r="EMZ157" s="188"/>
      <c r="ENA157" s="188"/>
      <c r="ENB157" s="188"/>
      <c r="ENC157" s="188"/>
      <c r="END157" s="188"/>
      <c r="ENE157" s="188"/>
      <c r="ENF157" s="188"/>
      <c r="ENG157" s="188"/>
      <c r="ENH157" s="188"/>
      <c r="ENI157" s="188"/>
      <c r="ENJ157" s="188"/>
      <c r="ENK157" s="188"/>
      <c r="ENL157" s="188"/>
      <c r="ENM157" s="188"/>
      <c r="ENN157" s="188"/>
      <c r="ENO157" s="188"/>
      <c r="ENP157" s="188"/>
      <c r="ENQ157" s="188"/>
      <c r="ENR157" s="188"/>
      <c r="ENS157" s="188"/>
      <c r="ENT157" s="188"/>
      <c r="ENU157" s="188"/>
      <c r="ENV157" s="188"/>
      <c r="ENW157" s="188"/>
      <c r="ENX157" s="188"/>
      <c r="ENY157" s="188"/>
      <c r="ENZ157" s="188"/>
      <c r="EOA157" s="188"/>
      <c r="EOB157" s="188"/>
      <c r="EOC157" s="188"/>
      <c r="EOD157" s="188"/>
      <c r="EOE157" s="188"/>
      <c r="EOF157" s="188"/>
      <c r="EOG157" s="188"/>
      <c r="EOH157" s="188"/>
      <c r="EOI157" s="188"/>
      <c r="EOJ157" s="188"/>
      <c r="EOK157" s="188"/>
      <c r="EOL157" s="188"/>
      <c r="EOM157" s="188"/>
      <c r="EON157" s="188"/>
      <c r="EOO157" s="188"/>
      <c r="EOP157" s="188"/>
      <c r="EOQ157" s="188"/>
      <c r="EOR157" s="188"/>
      <c r="EOS157" s="188"/>
      <c r="EOT157" s="188"/>
      <c r="EOU157" s="188"/>
      <c r="EOV157" s="188"/>
      <c r="EOW157" s="188"/>
      <c r="EOX157" s="188"/>
      <c r="EOY157" s="188"/>
      <c r="EOZ157" s="188"/>
      <c r="EPA157" s="188"/>
      <c r="EPB157" s="188"/>
      <c r="EPC157" s="188"/>
      <c r="EPD157" s="188"/>
      <c r="EPE157" s="188"/>
      <c r="EPF157" s="188"/>
      <c r="EPG157" s="188"/>
      <c r="EPH157" s="188"/>
      <c r="EPI157" s="188"/>
      <c r="EPJ157" s="188"/>
      <c r="EPK157" s="188"/>
      <c r="EPL157" s="188"/>
      <c r="EPM157" s="188"/>
      <c r="EPN157" s="188"/>
      <c r="EPO157" s="188"/>
      <c r="EPP157" s="188"/>
      <c r="EPQ157" s="188"/>
      <c r="EPR157" s="188"/>
      <c r="EPS157" s="188"/>
      <c r="EPT157" s="188"/>
      <c r="EPU157" s="188"/>
      <c r="EPV157" s="188"/>
      <c r="EPW157" s="188"/>
      <c r="EPX157" s="188"/>
      <c r="EPY157" s="188"/>
      <c r="EPZ157" s="188"/>
      <c r="EQA157" s="188"/>
      <c r="EQB157" s="188"/>
      <c r="EQC157" s="188"/>
      <c r="EQD157" s="188"/>
      <c r="EQE157" s="188"/>
      <c r="EQF157" s="188"/>
      <c r="EQG157" s="188"/>
      <c r="EQH157" s="188"/>
      <c r="EQI157" s="188"/>
      <c r="EQJ157" s="188"/>
      <c r="EQK157" s="188"/>
      <c r="EQL157" s="188"/>
      <c r="EQM157" s="188"/>
      <c r="EQN157" s="188"/>
      <c r="EQO157" s="188"/>
      <c r="EQP157" s="188"/>
      <c r="EQQ157" s="188"/>
      <c r="EQR157" s="188"/>
      <c r="EQS157" s="188"/>
      <c r="EQT157" s="188"/>
      <c r="EQU157" s="188"/>
      <c r="EQV157" s="188"/>
      <c r="EQW157" s="188"/>
      <c r="EQX157" s="188"/>
      <c r="EQY157" s="188"/>
      <c r="EQZ157" s="188"/>
      <c r="ERA157" s="188"/>
      <c r="ERB157" s="188"/>
      <c r="ERC157" s="188"/>
      <c r="ERD157" s="188"/>
      <c r="ERE157" s="188"/>
      <c r="ERF157" s="188"/>
      <c r="ERG157" s="188"/>
      <c r="ERH157" s="188"/>
      <c r="ERI157" s="188"/>
      <c r="ERJ157" s="188"/>
      <c r="ERK157" s="188"/>
      <c r="ERL157" s="188"/>
      <c r="ERM157" s="188"/>
      <c r="ERN157" s="188"/>
      <c r="ERO157" s="188"/>
      <c r="ERP157" s="188"/>
      <c r="ERQ157" s="188"/>
      <c r="ERR157" s="188"/>
      <c r="ERS157" s="188"/>
      <c r="ERT157" s="188"/>
      <c r="ERU157" s="188"/>
      <c r="ERV157" s="188"/>
      <c r="ERW157" s="188"/>
      <c r="ERX157" s="188"/>
      <c r="ERY157" s="188"/>
      <c r="ERZ157" s="188"/>
      <c r="ESA157" s="188"/>
      <c r="ESB157" s="188"/>
      <c r="ESC157" s="188"/>
      <c r="ESD157" s="188"/>
      <c r="ESE157" s="188"/>
      <c r="ESF157" s="188"/>
      <c r="ESG157" s="188"/>
      <c r="ESH157" s="188"/>
      <c r="ESI157" s="188"/>
      <c r="ESJ157" s="188"/>
      <c r="ESK157" s="188"/>
      <c r="ESL157" s="188"/>
      <c r="ESM157" s="188"/>
      <c r="ESN157" s="188"/>
      <c r="ESO157" s="188"/>
      <c r="ESP157" s="188"/>
      <c r="ESQ157" s="188"/>
      <c r="ESR157" s="188"/>
      <c r="ESS157" s="188"/>
      <c r="EST157" s="188"/>
      <c r="ESU157" s="188"/>
      <c r="ESV157" s="188"/>
      <c r="ESW157" s="188"/>
      <c r="ESX157" s="188"/>
      <c r="ESY157" s="188"/>
      <c r="ESZ157" s="188"/>
      <c r="ETA157" s="188"/>
      <c r="ETB157" s="188"/>
      <c r="ETC157" s="188"/>
      <c r="ETD157" s="188"/>
      <c r="ETE157" s="188"/>
      <c r="ETF157" s="188"/>
      <c r="ETG157" s="188"/>
      <c r="ETH157" s="188"/>
      <c r="ETI157" s="188"/>
      <c r="ETJ157" s="188"/>
      <c r="ETK157" s="188"/>
      <c r="ETL157" s="188"/>
      <c r="ETM157" s="188"/>
      <c r="ETN157" s="188"/>
      <c r="ETO157" s="188"/>
      <c r="ETP157" s="188"/>
      <c r="ETQ157" s="188"/>
      <c r="ETR157" s="188"/>
      <c r="ETS157" s="188"/>
      <c r="ETT157" s="188"/>
      <c r="ETU157" s="188"/>
      <c r="ETV157" s="188"/>
      <c r="ETW157" s="188"/>
      <c r="ETX157" s="188"/>
      <c r="ETY157" s="188"/>
      <c r="ETZ157" s="188"/>
      <c r="EUA157" s="188"/>
      <c r="EUB157" s="188"/>
      <c r="EUC157" s="188"/>
      <c r="EUD157" s="188"/>
      <c r="EUE157" s="188"/>
      <c r="EUF157" s="188"/>
      <c r="EUG157" s="188"/>
      <c r="EUH157" s="188"/>
      <c r="EUI157" s="188"/>
      <c r="EUJ157" s="188"/>
      <c r="EUK157" s="188"/>
      <c r="EUL157" s="188"/>
      <c r="EUM157" s="188"/>
      <c r="EUN157" s="188"/>
      <c r="EUO157" s="188"/>
      <c r="EUP157" s="188"/>
      <c r="EUQ157" s="188"/>
      <c r="EUR157" s="188"/>
      <c r="EUS157" s="188"/>
      <c r="EUT157" s="188"/>
      <c r="EUU157" s="188"/>
      <c r="EUV157" s="188"/>
      <c r="EUW157" s="188"/>
      <c r="EUX157" s="188"/>
      <c r="EUY157" s="188"/>
      <c r="EUZ157" s="188"/>
      <c r="EVA157" s="188"/>
      <c r="EVB157" s="188"/>
      <c r="EVC157" s="188"/>
      <c r="EVD157" s="188"/>
      <c r="EVE157" s="188"/>
      <c r="EVF157" s="188"/>
      <c r="EVG157" s="188"/>
      <c r="EVH157" s="188"/>
      <c r="EVI157" s="188"/>
      <c r="EVJ157" s="188"/>
      <c r="EVK157" s="188"/>
      <c r="EVL157" s="188"/>
      <c r="EVM157" s="188"/>
      <c r="EVN157" s="188"/>
      <c r="EVO157" s="188"/>
      <c r="EVP157" s="188"/>
      <c r="EVQ157" s="188"/>
      <c r="EVR157" s="188"/>
      <c r="EVS157" s="188"/>
      <c r="EVT157" s="188"/>
      <c r="EVU157" s="188"/>
      <c r="EVV157" s="188"/>
      <c r="EVW157" s="188"/>
      <c r="EVX157" s="188"/>
      <c r="EVY157" s="188"/>
      <c r="EVZ157" s="188"/>
      <c r="EWA157" s="188"/>
      <c r="EWB157" s="188"/>
      <c r="EWC157" s="188"/>
      <c r="EWD157" s="188"/>
      <c r="EWE157" s="188"/>
      <c r="EWF157" s="188"/>
      <c r="EWG157" s="188"/>
      <c r="EWH157" s="188"/>
      <c r="EWI157" s="188"/>
      <c r="EWJ157" s="188"/>
      <c r="EWK157" s="188"/>
      <c r="EWL157" s="188"/>
      <c r="EWM157" s="188"/>
      <c r="EWN157" s="188"/>
      <c r="EWO157" s="188"/>
      <c r="EWP157" s="188"/>
      <c r="EWQ157" s="188"/>
      <c r="EWR157" s="188"/>
      <c r="EWS157" s="188"/>
      <c r="EWT157" s="188"/>
      <c r="EWU157" s="188"/>
      <c r="EWV157" s="188"/>
      <c r="EWW157" s="188"/>
      <c r="EWX157" s="188"/>
      <c r="EWY157" s="188"/>
      <c r="EWZ157" s="188"/>
      <c r="EXA157" s="188"/>
      <c r="EXB157" s="188"/>
      <c r="EXC157" s="188"/>
      <c r="EXD157" s="188"/>
      <c r="EXE157" s="188"/>
      <c r="EXF157" s="188"/>
      <c r="EXG157" s="188"/>
      <c r="EXH157" s="188"/>
      <c r="EXI157" s="188"/>
      <c r="EXJ157" s="188"/>
      <c r="EXK157" s="188"/>
      <c r="EXL157" s="188"/>
      <c r="EXM157" s="188"/>
      <c r="EXN157" s="188"/>
      <c r="EXO157" s="188"/>
      <c r="EXP157" s="188"/>
      <c r="EXQ157" s="188"/>
      <c r="EXR157" s="188"/>
      <c r="EXS157" s="188"/>
      <c r="EXT157" s="188"/>
      <c r="EXU157" s="188"/>
      <c r="EXV157" s="188"/>
      <c r="EXW157" s="188"/>
      <c r="EXX157" s="188"/>
      <c r="EXY157" s="188"/>
      <c r="EXZ157" s="188"/>
      <c r="EYA157" s="188"/>
      <c r="EYB157" s="188"/>
      <c r="EYC157" s="188"/>
      <c r="EYD157" s="188"/>
      <c r="EYE157" s="188"/>
      <c r="EYF157" s="188"/>
      <c r="EYG157" s="188"/>
      <c r="EYH157" s="188"/>
      <c r="EYI157" s="188"/>
      <c r="EYJ157" s="188"/>
      <c r="EYK157" s="188"/>
      <c r="EYL157" s="188"/>
      <c r="EYM157" s="188"/>
      <c r="EYN157" s="188"/>
      <c r="EYO157" s="188"/>
      <c r="EYP157" s="188"/>
      <c r="EYQ157" s="188"/>
      <c r="EYR157" s="188"/>
      <c r="EYS157" s="188"/>
      <c r="EYT157" s="188"/>
      <c r="EYU157" s="188"/>
      <c r="EYV157" s="188"/>
      <c r="EYW157" s="188"/>
      <c r="EYX157" s="188"/>
      <c r="EYY157" s="188"/>
      <c r="EYZ157" s="188"/>
      <c r="EZA157" s="188"/>
      <c r="EZB157" s="188"/>
      <c r="EZC157" s="188"/>
      <c r="EZD157" s="188"/>
      <c r="EZE157" s="188"/>
      <c r="EZF157" s="188"/>
      <c r="EZG157" s="188"/>
      <c r="EZH157" s="188"/>
      <c r="EZI157" s="188"/>
      <c r="EZJ157" s="188"/>
      <c r="EZK157" s="188"/>
      <c r="EZL157" s="188"/>
      <c r="EZM157" s="188"/>
      <c r="EZN157" s="188"/>
      <c r="EZO157" s="188"/>
      <c r="EZP157" s="188"/>
      <c r="EZQ157" s="188"/>
      <c r="EZR157" s="188"/>
      <c r="EZS157" s="188"/>
      <c r="EZT157" s="188"/>
      <c r="EZU157" s="188"/>
      <c r="EZV157" s="188"/>
      <c r="EZW157" s="188"/>
      <c r="EZX157" s="188"/>
      <c r="EZY157" s="188"/>
      <c r="EZZ157" s="188"/>
      <c r="FAA157" s="188"/>
      <c r="FAB157" s="188"/>
      <c r="FAC157" s="188"/>
      <c r="FAD157" s="188"/>
      <c r="FAE157" s="188"/>
      <c r="FAF157" s="188"/>
      <c r="FAG157" s="188"/>
      <c r="FAH157" s="188"/>
      <c r="FAI157" s="188"/>
      <c r="FAJ157" s="188"/>
      <c r="FAK157" s="188"/>
      <c r="FAL157" s="188"/>
      <c r="FAM157" s="188"/>
      <c r="FAN157" s="188"/>
      <c r="FAO157" s="188"/>
      <c r="FAP157" s="188"/>
      <c r="FAQ157" s="188"/>
      <c r="FAR157" s="188"/>
      <c r="FAS157" s="188"/>
      <c r="FAT157" s="188"/>
      <c r="FAU157" s="188"/>
      <c r="FAV157" s="188"/>
      <c r="FAW157" s="188"/>
      <c r="FAX157" s="188"/>
      <c r="FAY157" s="188"/>
      <c r="FAZ157" s="188"/>
      <c r="FBA157" s="188"/>
      <c r="FBB157" s="188"/>
      <c r="FBC157" s="188"/>
      <c r="FBD157" s="188"/>
      <c r="FBE157" s="188"/>
      <c r="FBF157" s="188"/>
      <c r="FBG157" s="188"/>
      <c r="FBH157" s="188"/>
      <c r="FBI157" s="188"/>
      <c r="FBJ157" s="188"/>
      <c r="FBK157" s="188"/>
      <c r="FBL157" s="188"/>
      <c r="FBM157" s="188"/>
      <c r="FBN157" s="188"/>
      <c r="FBO157" s="188"/>
      <c r="FBP157" s="188"/>
      <c r="FBQ157" s="188"/>
      <c r="FBR157" s="188"/>
      <c r="FBS157" s="188"/>
      <c r="FBT157" s="188"/>
      <c r="FBU157" s="188"/>
      <c r="FBV157" s="188"/>
      <c r="FBW157" s="188"/>
      <c r="FBX157" s="188"/>
      <c r="FBY157" s="188"/>
      <c r="FBZ157" s="188"/>
      <c r="FCA157" s="188"/>
      <c r="FCB157" s="188"/>
      <c r="FCC157" s="188"/>
      <c r="FCD157" s="188"/>
      <c r="FCE157" s="188"/>
      <c r="FCF157" s="188"/>
      <c r="FCG157" s="188"/>
      <c r="FCH157" s="188"/>
      <c r="FCI157" s="188"/>
      <c r="FCJ157" s="188"/>
      <c r="FCK157" s="188"/>
      <c r="FCL157" s="188"/>
      <c r="FCM157" s="188"/>
      <c r="FCN157" s="188"/>
      <c r="FCO157" s="188"/>
      <c r="FCP157" s="188"/>
      <c r="FCQ157" s="188"/>
      <c r="FCR157" s="188"/>
      <c r="FCS157" s="188"/>
      <c r="FCT157" s="188"/>
      <c r="FCU157" s="188"/>
      <c r="FCV157" s="188"/>
      <c r="FCW157" s="188"/>
      <c r="FCX157" s="188"/>
      <c r="FCY157" s="188"/>
      <c r="FCZ157" s="188"/>
      <c r="FDA157" s="188"/>
      <c r="FDB157" s="188"/>
      <c r="FDC157" s="188"/>
      <c r="FDD157" s="188"/>
      <c r="FDE157" s="188"/>
      <c r="FDF157" s="188"/>
      <c r="FDG157" s="188"/>
      <c r="FDH157" s="188"/>
      <c r="FDI157" s="188"/>
      <c r="FDJ157" s="188"/>
      <c r="FDK157" s="188"/>
      <c r="FDL157" s="188"/>
      <c r="FDM157" s="188"/>
      <c r="FDN157" s="188"/>
      <c r="FDO157" s="188"/>
      <c r="FDP157" s="188"/>
      <c r="FDQ157" s="188"/>
      <c r="FDR157" s="188"/>
      <c r="FDS157" s="188"/>
      <c r="FDT157" s="188"/>
      <c r="FDU157" s="188"/>
      <c r="FDV157" s="188"/>
      <c r="FDW157" s="188"/>
      <c r="FDX157" s="188"/>
      <c r="FDY157" s="188"/>
      <c r="FDZ157" s="188"/>
      <c r="FEA157" s="188"/>
      <c r="FEB157" s="188"/>
      <c r="FEC157" s="188"/>
      <c r="FED157" s="188"/>
      <c r="FEE157" s="188"/>
      <c r="FEF157" s="188"/>
      <c r="FEG157" s="188"/>
      <c r="FEH157" s="188"/>
      <c r="FEI157" s="188"/>
      <c r="FEJ157" s="188"/>
      <c r="FEK157" s="188"/>
      <c r="FEL157" s="188"/>
      <c r="FEM157" s="188"/>
      <c r="FEN157" s="188"/>
      <c r="FEO157" s="188"/>
      <c r="FEP157" s="188"/>
      <c r="FEQ157" s="188"/>
      <c r="FER157" s="188"/>
      <c r="FES157" s="188"/>
      <c r="FET157" s="188"/>
      <c r="FEU157" s="188"/>
      <c r="FEV157" s="188"/>
      <c r="FEW157" s="188"/>
      <c r="FEX157" s="188"/>
      <c r="FEY157" s="188"/>
      <c r="FEZ157" s="188"/>
      <c r="FFA157" s="188"/>
      <c r="FFB157" s="188"/>
      <c r="FFC157" s="188"/>
      <c r="FFD157" s="188"/>
      <c r="FFE157" s="188"/>
      <c r="FFF157" s="188"/>
      <c r="FFG157" s="188"/>
      <c r="FFH157" s="188"/>
      <c r="FFI157" s="188"/>
      <c r="FFJ157" s="188"/>
      <c r="FFK157" s="188"/>
      <c r="FFL157" s="188"/>
      <c r="FFM157" s="188"/>
      <c r="FFN157" s="188"/>
      <c r="FFO157" s="188"/>
      <c r="FFP157" s="188"/>
      <c r="FFQ157" s="188"/>
      <c r="FFR157" s="188"/>
      <c r="FFS157" s="188"/>
      <c r="FFT157" s="188"/>
      <c r="FFU157" s="188"/>
      <c r="FFV157" s="188"/>
      <c r="FFW157" s="188"/>
      <c r="FFX157" s="188"/>
      <c r="FFY157" s="188"/>
      <c r="FFZ157" s="188"/>
      <c r="FGA157" s="188"/>
      <c r="FGB157" s="188"/>
      <c r="FGC157" s="188"/>
      <c r="FGD157" s="188"/>
      <c r="FGE157" s="188"/>
      <c r="FGF157" s="188"/>
      <c r="FGG157" s="188"/>
      <c r="FGH157" s="188"/>
      <c r="FGI157" s="188"/>
      <c r="FGJ157" s="188"/>
      <c r="FGK157" s="188"/>
      <c r="FGL157" s="188"/>
      <c r="FGM157" s="188"/>
      <c r="FGN157" s="188"/>
      <c r="FGO157" s="188"/>
      <c r="FGP157" s="188"/>
      <c r="FGQ157" s="188"/>
      <c r="FGR157" s="188"/>
      <c r="FGS157" s="188"/>
      <c r="FGT157" s="188"/>
      <c r="FGU157" s="188"/>
      <c r="FGV157" s="188"/>
      <c r="FGW157" s="188"/>
      <c r="FGX157" s="188"/>
      <c r="FGY157" s="188"/>
      <c r="FGZ157" s="188"/>
      <c r="FHA157" s="188"/>
      <c r="FHB157" s="188"/>
      <c r="FHC157" s="188"/>
      <c r="FHD157" s="188"/>
      <c r="FHE157" s="188"/>
      <c r="FHF157" s="188"/>
      <c r="FHG157" s="188"/>
      <c r="FHH157" s="188"/>
      <c r="FHI157" s="188"/>
      <c r="FHJ157" s="188"/>
      <c r="FHK157" s="188"/>
      <c r="FHL157" s="188"/>
      <c r="FHM157" s="188"/>
      <c r="FHN157" s="188"/>
      <c r="FHO157" s="188"/>
      <c r="FHP157" s="188"/>
      <c r="FHQ157" s="188"/>
      <c r="FHR157" s="188"/>
      <c r="FHS157" s="188"/>
      <c r="FHT157" s="188"/>
      <c r="FHU157" s="188"/>
      <c r="FHV157" s="188"/>
      <c r="FHW157" s="188"/>
      <c r="FHX157" s="188"/>
      <c r="FHY157" s="188"/>
      <c r="FHZ157" s="188"/>
      <c r="FIA157" s="188"/>
      <c r="FIB157" s="188"/>
      <c r="FIC157" s="188"/>
      <c r="FID157" s="188"/>
      <c r="FIE157" s="188"/>
      <c r="FIF157" s="188"/>
      <c r="FIG157" s="188"/>
      <c r="FIH157" s="188"/>
      <c r="FII157" s="188"/>
      <c r="FIJ157" s="188"/>
      <c r="FIK157" s="188"/>
      <c r="FIL157" s="188"/>
      <c r="FIM157" s="188"/>
      <c r="FIN157" s="188"/>
      <c r="FIO157" s="188"/>
      <c r="FIP157" s="188"/>
      <c r="FIQ157" s="188"/>
      <c r="FIR157" s="188"/>
      <c r="FIS157" s="188"/>
      <c r="FIT157" s="188"/>
      <c r="FIU157" s="188"/>
      <c r="FIV157" s="188"/>
      <c r="FIW157" s="188"/>
      <c r="FIX157" s="188"/>
      <c r="FIY157" s="188"/>
      <c r="FIZ157" s="188"/>
      <c r="FJA157" s="188"/>
      <c r="FJB157" s="188"/>
      <c r="FJC157" s="188"/>
      <c r="FJD157" s="188"/>
      <c r="FJE157" s="188"/>
      <c r="FJF157" s="188"/>
      <c r="FJG157" s="188"/>
      <c r="FJH157" s="188"/>
      <c r="FJI157" s="188"/>
      <c r="FJJ157" s="188"/>
      <c r="FJK157" s="188"/>
      <c r="FJL157" s="188"/>
      <c r="FJM157" s="188"/>
      <c r="FJN157" s="188"/>
      <c r="FJO157" s="188"/>
      <c r="FJP157" s="188"/>
      <c r="FJQ157" s="188"/>
      <c r="FJR157" s="188"/>
      <c r="FJS157" s="188"/>
      <c r="FJT157" s="188"/>
      <c r="FJU157" s="188"/>
      <c r="FJV157" s="188"/>
      <c r="FJW157" s="188"/>
      <c r="FJX157" s="188"/>
      <c r="FJY157" s="188"/>
      <c r="FJZ157" s="188"/>
      <c r="FKA157" s="188"/>
      <c r="FKB157" s="188"/>
      <c r="FKC157" s="188"/>
      <c r="FKD157" s="188"/>
      <c r="FKE157" s="188"/>
      <c r="FKF157" s="188"/>
      <c r="FKG157" s="188"/>
      <c r="FKH157" s="188"/>
      <c r="FKI157" s="188"/>
      <c r="FKJ157" s="188"/>
      <c r="FKK157" s="188"/>
      <c r="FKL157" s="188"/>
      <c r="FKM157" s="188"/>
      <c r="FKN157" s="188"/>
      <c r="FKO157" s="188"/>
      <c r="FKP157" s="188"/>
      <c r="FKQ157" s="188"/>
      <c r="FKR157" s="188"/>
      <c r="FKS157" s="188"/>
      <c r="FKT157" s="188"/>
      <c r="FKU157" s="188"/>
      <c r="FKV157" s="188"/>
      <c r="FKW157" s="188"/>
      <c r="FKX157" s="188"/>
      <c r="FKY157" s="188"/>
      <c r="FKZ157" s="188"/>
      <c r="FLA157" s="188"/>
      <c r="FLB157" s="188"/>
      <c r="FLC157" s="188"/>
      <c r="FLD157" s="188"/>
      <c r="FLE157" s="188"/>
      <c r="FLF157" s="188"/>
      <c r="FLG157" s="188"/>
      <c r="FLH157" s="188"/>
      <c r="FLI157" s="188"/>
      <c r="FLJ157" s="188"/>
      <c r="FLK157" s="188"/>
      <c r="FLL157" s="188"/>
      <c r="FLM157" s="188"/>
      <c r="FLN157" s="188"/>
      <c r="FLO157" s="188"/>
      <c r="FLP157" s="188"/>
      <c r="FLQ157" s="188"/>
      <c r="FLR157" s="188"/>
      <c r="FLS157" s="188"/>
      <c r="FLT157" s="188"/>
      <c r="FLU157" s="188"/>
      <c r="FLV157" s="188"/>
      <c r="FLW157" s="188"/>
      <c r="FLX157" s="188"/>
      <c r="FLY157" s="188"/>
      <c r="FLZ157" s="188"/>
      <c r="FMA157" s="188"/>
      <c r="FMB157" s="188"/>
      <c r="FMC157" s="188"/>
      <c r="FMD157" s="188"/>
      <c r="FME157" s="188"/>
      <c r="FMF157" s="188"/>
      <c r="FMG157" s="188"/>
      <c r="FMH157" s="188"/>
      <c r="FMI157" s="188"/>
      <c r="FMJ157" s="188"/>
      <c r="FMK157" s="188"/>
      <c r="FML157" s="188"/>
      <c r="FMM157" s="188"/>
      <c r="FMN157" s="188"/>
      <c r="FMO157" s="188"/>
      <c r="FMP157" s="188"/>
      <c r="FMQ157" s="188"/>
      <c r="FMR157" s="188"/>
      <c r="FMS157" s="188"/>
      <c r="FMT157" s="188"/>
      <c r="FMU157" s="188"/>
      <c r="FMV157" s="188"/>
      <c r="FMW157" s="188"/>
      <c r="FMX157" s="188"/>
      <c r="FMY157" s="188"/>
      <c r="FMZ157" s="188"/>
      <c r="FNA157" s="188"/>
      <c r="FNB157" s="188"/>
      <c r="FNC157" s="188"/>
      <c r="FND157" s="188"/>
      <c r="FNE157" s="188"/>
      <c r="FNF157" s="188"/>
      <c r="FNG157" s="188"/>
      <c r="FNH157" s="188"/>
      <c r="FNI157" s="188"/>
      <c r="FNJ157" s="188"/>
      <c r="FNK157" s="188"/>
      <c r="FNL157" s="188"/>
      <c r="FNM157" s="188"/>
      <c r="FNN157" s="188"/>
      <c r="FNO157" s="188"/>
      <c r="FNP157" s="188"/>
      <c r="FNQ157" s="188"/>
      <c r="FNR157" s="188"/>
      <c r="FNS157" s="188"/>
      <c r="FNT157" s="188"/>
      <c r="FNU157" s="188"/>
      <c r="FNV157" s="188"/>
      <c r="FNW157" s="188"/>
      <c r="FNX157" s="188"/>
      <c r="FNY157" s="188"/>
      <c r="FNZ157" s="188"/>
      <c r="FOA157" s="188"/>
      <c r="FOB157" s="188"/>
      <c r="FOC157" s="188"/>
      <c r="FOD157" s="188"/>
      <c r="FOE157" s="188"/>
      <c r="FOF157" s="188"/>
      <c r="FOG157" s="188"/>
      <c r="FOH157" s="188"/>
      <c r="FOI157" s="188"/>
      <c r="FOJ157" s="188"/>
      <c r="FOK157" s="188"/>
      <c r="FOL157" s="188"/>
      <c r="FOM157" s="188"/>
      <c r="FON157" s="188"/>
      <c r="FOO157" s="188"/>
      <c r="FOP157" s="188"/>
      <c r="FOQ157" s="188"/>
      <c r="FOR157" s="188"/>
      <c r="FOS157" s="188"/>
      <c r="FOT157" s="188"/>
      <c r="FOU157" s="188"/>
      <c r="FOV157" s="188"/>
      <c r="FOW157" s="188"/>
      <c r="FOX157" s="188"/>
      <c r="FOY157" s="188"/>
      <c r="FOZ157" s="188"/>
      <c r="FPA157" s="188"/>
      <c r="FPB157" s="188"/>
      <c r="FPC157" s="188"/>
      <c r="FPD157" s="188"/>
      <c r="FPE157" s="188"/>
      <c r="FPF157" s="188"/>
      <c r="FPG157" s="188"/>
      <c r="FPH157" s="188"/>
      <c r="FPI157" s="188"/>
      <c r="FPJ157" s="188"/>
      <c r="FPK157" s="188"/>
      <c r="FPL157" s="188"/>
      <c r="FPM157" s="188"/>
      <c r="FPN157" s="188"/>
      <c r="FPO157" s="188"/>
      <c r="FPP157" s="188"/>
      <c r="FPQ157" s="188"/>
      <c r="FPR157" s="188"/>
      <c r="FPS157" s="188"/>
      <c r="FPT157" s="188"/>
      <c r="FPU157" s="188"/>
      <c r="FPV157" s="188"/>
      <c r="FPW157" s="188"/>
      <c r="FPX157" s="188"/>
      <c r="FPY157" s="188"/>
      <c r="FPZ157" s="188"/>
      <c r="FQA157" s="188"/>
      <c r="FQB157" s="188"/>
      <c r="FQC157" s="188"/>
      <c r="FQD157" s="188"/>
      <c r="FQE157" s="188"/>
      <c r="FQF157" s="188"/>
      <c r="FQG157" s="188"/>
      <c r="FQH157" s="188"/>
      <c r="FQI157" s="188"/>
      <c r="FQJ157" s="188"/>
      <c r="FQK157" s="188"/>
      <c r="FQL157" s="188"/>
      <c r="FQM157" s="188"/>
      <c r="FQN157" s="188"/>
      <c r="FQO157" s="188"/>
      <c r="FQP157" s="188"/>
      <c r="FQQ157" s="188"/>
      <c r="FQR157" s="188"/>
      <c r="FQS157" s="188"/>
      <c r="FQT157" s="188"/>
      <c r="FQU157" s="188"/>
      <c r="FQV157" s="188"/>
      <c r="FQW157" s="188"/>
      <c r="FQX157" s="188"/>
      <c r="FQY157" s="188"/>
      <c r="FQZ157" s="188"/>
      <c r="FRA157" s="188"/>
      <c r="FRB157" s="188"/>
      <c r="FRC157" s="188"/>
      <c r="FRD157" s="188"/>
      <c r="FRE157" s="188"/>
      <c r="FRF157" s="188"/>
      <c r="FRG157" s="188"/>
      <c r="FRH157" s="188"/>
      <c r="FRI157" s="188"/>
      <c r="FRJ157" s="188"/>
      <c r="FRK157" s="188"/>
      <c r="FRL157" s="188"/>
      <c r="FRM157" s="188"/>
      <c r="FRN157" s="188"/>
      <c r="FRO157" s="188"/>
      <c r="FRP157" s="188"/>
      <c r="FRQ157" s="188"/>
      <c r="FRR157" s="188"/>
      <c r="FRS157" s="188"/>
      <c r="FRT157" s="188"/>
      <c r="FRU157" s="188"/>
      <c r="FRV157" s="188"/>
      <c r="FRW157" s="188"/>
      <c r="FRX157" s="188"/>
      <c r="FRY157" s="188"/>
      <c r="FRZ157" s="188"/>
      <c r="FSA157" s="188"/>
      <c r="FSB157" s="188"/>
      <c r="FSC157" s="188"/>
      <c r="FSD157" s="188"/>
      <c r="FSE157" s="188"/>
      <c r="FSF157" s="188"/>
      <c r="FSG157" s="188"/>
      <c r="FSH157" s="188"/>
      <c r="FSI157" s="188"/>
      <c r="FSJ157" s="188"/>
      <c r="FSK157" s="188"/>
      <c r="FSL157" s="188"/>
      <c r="FSM157" s="188"/>
      <c r="FSN157" s="188"/>
      <c r="FSO157" s="188"/>
      <c r="FSP157" s="188"/>
      <c r="FSQ157" s="188"/>
      <c r="FSR157" s="188"/>
      <c r="FSS157" s="188"/>
      <c r="FST157" s="188"/>
      <c r="FSU157" s="188"/>
      <c r="FSV157" s="188"/>
      <c r="FSW157" s="188"/>
      <c r="FSX157" s="188"/>
      <c r="FSY157" s="188"/>
      <c r="FSZ157" s="188"/>
      <c r="FTA157" s="188"/>
      <c r="FTB157" s="188"/>
      <c r="FTC157" s="188"/>
      <c r="FTD157" s="188"/>
      <c r="FTE157" s="188"/>
      <c r="FTF157" s="188"/>
      <c r="FTG157" s="188"/>
      <c r="FTH157" s="188"/>
      <c r="FTI157" s="188"/>
      <c r="FTJ157" s="188"/>
      <c r="FTK157" s="188"/>
      <c r="FTL157" s="188"/>
      <c r="FTM157" s="188"/>
      <c r="FTN157" s="188"/>
      <c r="FTO157" s="188"/>
      <c r="FTP157" s="188"/>
      <c r="FTQ157" s="188"/>
      <c r="FTR157" s="188"/>
      <c r="FTS157" s="188"/>
      <c r="FTT157" s="188"/>
      <c r="FTU157" s="188"/>
      <c r="FTV157" s="188"/>
      <c r="FTW157" s="188"/>
      <c r="FTX157" s="188"/>
      <c r="FTY157" s="188"/>
      <c r="FTZ157" s="188"/>
      <c r="FUA157" s="188"/>
      <c r="FUB157" s="188"/>
      <c r="FUC157" s="188"/>
      <c r="FUD157" s="188"/>
      <c r="FUE157" s="188"/>
      <c r="FUF157" s="188"/>
      <c r="FUG157" s="188"/>
      <c r="FUH157" s="188"/>
      <c r="FUI157" s="188"/>
      <c r="FUJ157" s="188"/>
      <c r="FUK157" s="188"/>
      <c r="FUL157" s="188"/>
      <c r="FUM157" s="188"/>
      <c r="FUN157" s="188"/>
      <c r="FUO157" s="188"/>
      <c r="FUP157" s="188"/>
      <c r="FUQ157" s="188"/>
      <c r="FUR157" s="188"/>
      <c r="FUS157" s="188"/>
      <c r="FUT157" s="188"/>
      <c r="FUU157" s="188"/>
      <c r="FUV157" s="188"/>
      <c r="FUW157" s="188"/>
      <c r="FUX157" s="188"/>
      <c r="FUY157" s="188"/>
      <c r="FUZ157" s="188"/>
      <c r="FVA157" s="188"/>
      <c r="FVB157" s="188"/>
      <c r="FVC157" s="188"/>
      <c r="FVD157" s="188"/>
      <c r="FVE157" s="188"/>
      <c r="FVF157" s="188"/>
      <c r="FVG157" s="188"/>
      <c r="FVH157" s="188"/>
      <c r="FVI157" s="188"/>
      <c r="FVJ157" s="188"/>
      <c r="FVK157" s="188"/>
      <c r="FVL157" s="188"/>
      <c r="FVM157" s="188"/>
      <c r="FVN157" s="188"/>
      <c r="FVO157" s="188"/>
      <c r="FVP157" s="188"/>
      <c r="FVQ157" s="188"/>
      <c r="FVR157" s="188"/>
      <c r="FVS157" s="188"/>
      <c r="FVT157" s="188"/>
      <c r="FVU157" s="188"/>
      <c r="FVV157" s="188"/>
      <c r="FVW157" s="188"/>
      <c r="FVX157" s="188"/>
      <c r="FVY157" s="188"/>
      <c r="FVZ157" s="188"/>
      <c r="FWA157" s="188"/>
      <c r="FWB157" s="188"/>
      <c r="FWC157" s="188"/>
      <c r="FWD157" s="188"/>
      <c r="FWE157" s="188"/>
      <c r="FWF157" s="188"/>
      <c r="FWG157" s="188"/>
      <c r="FWH157" s="188"/>
      <c r="FWI157" s="188"/>
      <c r="FWJ157" s="188"/>
      <c r="FWK157" s="188"/>
      <c r="FWL157" s="188"/>
      <c r="FWM157" s="188"/>
      <c r="FWN157" s="188"/>
      <c r="FWO157" s="188"/>
      <c r="FWP157" s="188"/>
      <c r="FWQ157" s="188"/>
      <c r="FWR157" s="188"/>
      <c r="FWS157" s="188"/>
      <c r="FWT157" s="188"/>
      <c r="FWU157" s="188"/>
      <c r="FWV157" s="188"/>
      <c r="FWW157" s="188"/>
      <c r="FWX157" s="188"/>
      <c r="FWY157" s="188"/>
      <c r="FWZ157" s="188"/>
      <c r="FXA157" s="188"/>
      <c r="FXB157" s="188"/>
      <c r="FXC157" s="188"/>
      <c r="FXD157" s="188"/>
      <c r="FXE157" s="188"/>
      <c r="FXF157" s="188"/>
      <c r="FXG157" s="188"/>
      <c r="FXH157" s="188"/>
      <c r="FXI157" s="188"/>
      <c r="FXJ157" s="188"/>
      <c r="FXK157" s="188"/>
      <c r="FXL157" s="188"/>
      <c r="FXM157" s="188"/>
      <c r="FXN157" s="188"/>
      <c r="FXO157" s="188"/>
      <c r="FXP157" s="188"/>
      <c r="FXQ157" s="188"/>
      <c r="FXR157" s="188"/>
      <c r="FXS157" s="188"/>
      <c r="FXT157" s="188"/>
      <c r="FXU157" s="188"/>
      <c r="FXV157" s="188"/>
      <c r="FXW157" s="188"/>
      <c r="FXX157" s="188"/>
      <c r="FXY157" s="188"/>
      <c r="FXZ157" s="188"/>
      <c r="FYA157" s="188"/>
      <c r="FYB157" s="188"/>
      <c r="FYC157" s="188"/>
      <c r="FYD157" s="188"/>
      <c r="FYE157" s="188"/>
      <c r="FYF157" s="188"/>
      <c r="FYG157" s="188"/>
      <c r="FYH157" s="188"/>
      <c r="FYI157" s="188"/>
      <c r="FYJ157" s="188"/>
      <c r="FYK157" s="188"/>
      <c r="FYL157" s="188"/>
      <c r="FYM157" s="188"/>
      <c r="FYN157" s="188"/>
      <c r="FYO157" s="188"/>
      <c r="FYP157" s="188"/>
      <c r="FYQ157" s="188"/>
      <c r="FYR157" s="188"/>
      <c r="FYS157" s="188"/>
      <c r="FYT157" s="188"/>
      <c r="FYU157" s="188"/>
      <c r="FYV157" s="188"/>
      <c r="FYW157" s="188"/>
      <c r="FYX157" s="188"/>
      <c r="FYY157" s="188"/>
      <c r="FYZ157" s="188"/>
      <c r="FZA157" s="188"/>
      <c r="FZB157" s="188"/>
      <c r="FZC157" s="188"/>
      <c r="FZD157" s="188"/>
      <c r="FZE157" s="188"/>
      <c r="FZF157" s="188"/>
      <c r="FZG157" s="188"/>
      <c r="FZH157" s="188"/>
      <c r="FZI157" s="188"/>
      <c r="FZJ157" s="188"/>
      <c r="FZK157" s="188"/>
      <c r="FZL157" s="188"/>
      <c r="FZM157" s="188"/>
      <c r="FZN157" s="188"/>
      <c r="FZO157" s="188"/>
      <c r="FZP157" s="188"/>
      <c r="FZQ157" s="188"/>
      <c r="FZR157" s="188"/>
      <c r="FZS157" s="188"/>
      <c r="FZT157" s="188"/>
      <c r="FZU157" s="188"/>
      <c r="FZV157" s="188"/>
      <c r="FZW157" s="188"/>
      <c r="FZX157" s="188"/>
      <c r="FZY157" s="188"/>
      <c r="FZZ157" s="188"/>
      <c r="GAA157" s="188"/>
      <c r="GAB157" s="188"/>
      <c r="GAC157" s="188"/>
      <c r="GAD157" s="188"/>
      <c r="GAE157" s="188"/>
      <c r="GAF157" s="188"/>
      <c r="GAG157" s="188"/>
      <c r="GAH157" s="188"/>
      <c r="GAI157" s="188"/>
      <c r="GAJ157" s="188"/>
      <c r="GAK157" s="188"/>
      <c r="GAL157" s="188"/>
      <c r="GAM157" s="188"/>
      <c r="GAN157" s="188"/>
      <c r="GAO157" s="188"/>
      <c r="GAP157" s="188"/>
      <c r="GAQ157" s="188"/>
      <c r="GAR157" s="188"/>
      <c r="GAS157" s="188"/>
      <c r="GAT157" s="188"/>
      <c r="GAU157" s="188"/>
      <c r="GAV157" s="188"/>
      <c r="GAW157" s="188"/>
      <c r="GAX157" s="188"/>
      <c r="GAY157" s="188"/>
      <c r="GAZ157" s="188"/>
      <c r="GBA157" s="188"/>
      <c r="GBB157" s="188"/>
      <c r="GBC157" s="188"/>
      <c r="GBD157" s="188"/>
      <c r="GBE157" s="188"/>
      <c r="GBF157" s="188"/>
      <c r="GBG157" s="188"/>
      <c r="GBH157" s="188"/>
      <c r="GBI157" s="188"/>
      <c r="GBJ157" s="188"/>
      <c r="GBK157" s="188"/>
      <c r="GBL157" s="188"/>
      <c r="GBM157" s="188"/>
      <c r="GBN157" s="188"/>
      <c r="GBO157" s="188"/>
      <c r="GBP157" s="188"/>
      <c r="GBQ157" s="188"/>
      <c r="GBR157" s="188"/>
      <c r="GBS157" s="188"/>
      <c r="GBT157" s="188"/>
      <c r="GBU157" s="188"/>
      <c r="GBV157" s="188"/>
      <c r="GBW157" s="188"/>
      <c r="GBX157" s="188"/>
      <c r="GBY157" s="188"/>
      <c r="GBZ157" s="188"/>
      <c r="GCA157" s="188"/>
      <c r="GCB157" s="188"/>
      <c r="GCC157" s="188"/>
      <c r="GCD157" s="188"/>
      <c r="GCE157" s="188"/>
      <c r="GCF157" s="188"/>
      <c r="GCG157" s="188"/>
      <c r="GCH157" s="188"/>
      <c r="GCI157" s="188"/>
      <c r="GCJ157" s="188"/>
      <c r="GCK157" s="188"/>
      <c r="GCL157" s="188"/>
      <c r="GCM157" s="188"/>
      <c r="GCN157" s="188"/>
      <c r="GCO157" s="188"/>
      <c r="GCP157" s="188"/>
      <c r="GCQ157" s="188"/>
      <c r="GCR157" s="188"/>
      <c r="GCS157" s="188"/>
      <c r="GCT157" s="188"/>
      <c r="GCU157" s="188"/>
      <c r="GCV157" s="188"/>
      <c r="GCW157" s="188"/>
      <c r="GCX157" s="188"/>
      <c r="GCY157" s="188"/>
      <c r="GCZ157" s="188"/>
      <c r="GDA157" s="188"/>
      <c r="GDB157" s="188"/>
      <c r="GDC157" s="188"/>
      <c r="GDD157" s="188"/>
      <c r="GDE157" s="188"/>
      <c r="GDF157" s="188"/>
      <c r="GDG157" s="188"/>
      <c r="GDH157" s="188"/>
      <c r="GDI157" s="188"/>
      <c r="GDJ157" s="188"/>
      <c r="GDK157" s="188"/>
      <c r="GDL157" s="188"/>
      <c r="GDM157" s="188"/>
      <c r="GDN157" s="188"/>
      <c r="GDO157" s="188"/>
      <c r="GDP157" s="188"/>
      <c r="GDQ157" s="188"/>
      <c r="GDR157" s="188"/>
      <c r="GDS157" s="188"/>
      <c r="GDT157" s="188"/>
      <c r="GDU157" s="188"/>
      <c r="GDV157" s="188"/>
      <c r="GDW157" s="188"/>
      <c r="GDX157" s="188"/>
      <c r="GDY157" s="188"/>
      <c r="GDZ157" s="188"/>
      <c r="GEA157" s="188"/>
      <c r="GEB157" s="188"/>
      <c r="GEC157" s="188"/>
      <c r="GED157" s="188"/>
      <c r="GEE157" s="188"/>
      <c r="GEF157" s="188"/>
      <c r="GEG157" s="188"/>
      <c r="GEH157" s="188"/>
      <c r="GEI157" s="188"/>
      <c r="GEJ157" s="188"/>
      <c r="GEK157" s="188"/>
      <c r="GEL157" s="188"/>
      <c r="GEM157" s="188"/>
      <c r="GEN157" s="188"/>
      <c r="GEO157" s="188"/>
      <c r="GEP157" s="188"/>
      <c r="GEQ157" s="188"/>
      <c r="GER157" s="188"/>
      <c r="GES157" s="188"/>
      <c r="GET157" s="188"/>
      <c r="GEU157" s="188"/>
      <c r="GEV157" s="188"/>
      <c r="GEW157" s="188"/>
      <c r="GEX157" s="188"/>
      <c r="GEY157" s="188"/>
      <c r="GEZ157" s="188"/>
      <c r="GFA157" s="188"/>
      <c r="GFB157" s="188"/>
      <c r="GFC157" s="188"/>
      <c r="GFD157" s="188"/>
      <c r="GFE157" s="188"/>
      <c r="GFF157" s="188"/>
      <c r="GFG157" s="188"/>
      <c r="GFH157" s="188"/>
      <c r="GFI157" s="188"/>
      <c r="GFJ157" s="188"/>
      <c r="GFK157" s="188"/>
      <c r="GFL157" s="188"/>
      <c r="GFM157" s="188"/>
      <c r="GFN157" s="188"/>
      <c r="GFO157" s="188"/>
      <c r="GFP157" s="188"/>
      <c r="GFQ157" s="188"/>
      <c r="GFR157" s="188"/>
      <c r="GFS157" s="188"/>
      <c r="GFT157" s="188"/>
      <c r="GFU157" s="188"/>
      <c r="GFV157" s="188"/>
      <c r="GFW157" s="188"/>
      <c r="GFX157" s="188"/>
      <c r="GFY157" s="188"/>
      <c r="GFZ157" s="188"/>
      <c r="GGA157" s="188"/>
      <c r="GGB157" s="188"/>
      <c r="GGC157" s="188"/>
      <c r="GGD157" s="188"/>
      <c r="GGE157" s="188"/>
      <c r="GGF157" s="188"/>
      <c r="GGG157" s="188"/>
      <c r="GGH157" s="188"/>
      <c r="GGI157" s="188"/>
      <c r="GGJ157" s="188"/>
      <c r="GGK157" s="188"/>
      <c r="GGL157" s="188"/>
      <c r="GGM157" s="188"/>
      <c r="GGN157" s="188"/>
      <c r="GGO157" s="188"/>
      <c r="GGP157" s="188"/>
      <c r="GGQ157" s="188"/>
      <c r="GGR157" s="188"/>
      <c r="GGS157" s="188"/>
      <c r="GGT157" s="188"/>
      <c r="GGU157" s="188"/>
      <c r="GGV157" s="188"/>
      <c r="GGW157" s="188"/>
      <c r="GGX157" s="188"/>
      <c r="GGY157" s="188"/>
      <c r="GGZ157" s="188"/>
      <c r="GHA157" s="188"/>
      <c r="GHB157" s="188"/>
      <c r="GHC157" s="188"/>
      <c r="GHD157" s="188"/>
      <c r="GHE157" s="188"/>
      <c r="GHF157" s="188"/>
      <c r="GHG157" s="188"/>
      <c r="GHH157" s="188"/>
      <c r="GHI157" s="188"/>
      <c r="GHJ157" s="188"/>
      <c r="GHK157" s="188"/>
      <c r="GHL157" s="188"/>
      <c r="GHM157" s="188"/>
      <c r="GHN157" s="188"/>
      <c r="GHO157" s="188"/>
      <c r="GHP157" s="188"/>
      <c r="GHQ157" s="188"/>
      <c r="GHR157" s="188"/>
      <c r="GHS157" s="188"/>
      <c r="GHT157" s="188"/>
      <c r="GHU157" s="188"/>
      <c r="GHV157" s="188"/>
      <c r="GHW157" s="188"/>
      <c r="GHX157" s="188"/>
      <c r="GHY157" s="188"/>
      <c r="GHZ157" s="188"/>
      <c r="GIA157" s="188"/>
      <c r="GIB157" s="188"/>
      <c r="GIC157" s="188"/>
      <c r="GID157" s="188"/>
      <c r="GIE157" s="188"/>
      <c r="GIF157" s="188"/>
      <c r="GIG157" s="188"/>
      <c r="GIH157" s="188"/>
      <c r="GII157" s="188"/>
      <c r="GIJ157" s="188"/>
      <c r="GIK157" s="188"/>
      <c r="GIL157" s="188"/>
      <c r="GIM157" s="188"/>
      <c r="GIN157" s="188"/>
      <c r="GIO157" s="188"/>
      <c r="GIP157" s="188"/>
      <c r="GIQ157" s="188"/>
      <c r="GIR157" s="188"/>
      <c r="GIS157" s="188"/>
      <c r="GIT157" s="188"/>
      <c r="GIU157" s="188"/>
      <c r="GIV157" s="188"/>
      <c r="GIW157" s="188"/>
      <c r="GIX157" s="188"/>
      <c r="GIY157" s="188"/>
      <c r="GIZ157" s="188"/>
      <c r="GJA157" s="188"/>
      <c r="GJB157" s="188"/>
      <c r="GJC157" s="188"/>
      <c r="GJD157" s="188"/>
      <c r="GJE157" s="188"/>
      <c r="GJF157" s="188"/>
      <c r="GJG157" s="188"/>
      <c r="GJH157" s="188"/>
      <c r="GJI157" s="188"/>
      <c r="GJJ157" s="188"/>
      <c r="GJK157" s="188"/>
      <c r="GJL157" s="188"/>
      <c r="GJM157" s="188"/>
      <c r="GJN157" s="188"/>
      <c r="GJO157" s="188"/>
      <c r="GJP157" s="188"/>
      <c r="GJQ157" s="188"/>
      <c r="GJR157" s="188"/>
      <c r="GJS157" s="188"/>
      <c r="GJT157" s="188"/>
      <c r="GJU157" s="188"/>
      <c r="GJV157" s="188"/>
      <c r="GJW157" s="188"/>
      <c r="GJX157" s="188"/>
      <c r="GJY157" s="188"/>
      <c r="GJZ157" s="188"/>
      <c r="GKA157" s="188"/>
      <c r="GKB157" s="188"/>
      <c r="GKC157" s="188"/>
      <c r="GKD157" s="188"/>
      <c r="GKE157" s="188"/>
      <c r="GKF157" s="188"/>
      <c r="GKG157" s="188"/>
      <c r="GKH157" s="188"/>
      <c r="GKI157" s="188"/>
      <c r="GKJ157" s="188"/>
      <c r="GKK157" s="188"/>
      <c r="GKL157" s="188"/>
      <c r="GKM157" s="188"/>
      <c r="GKN157" s="188"/>
      <c r="GKO157" s="188"/>
      <c r="GKP157" s="188"/>
      <c r="GKQ157" s="188"/>
      <c r="GKR157" s="188"/>
      <c r="GKS157" s="188"/>
      <c r="GKT157" s="188"/>
      <c r="GKU157" s="188"/>
      <c r="GKV157" s="188"/>
      <c r="GKW157" s="188"/>
      <c r="GKX157" s="188"/>
      <c r="GKY157" s="188"/>
      <c r="GKZ157" s="188"/>
      <c r="GLA157" s="188"/>
      <c r="GLB157" s="188"/>
      <c r="GLC157" s="188"/>
      <c r="GLD157" s="188"/>
      <c r="GLE157" s="188"/>
      <c r="GLF157" s="188"/>
      <c r="GLG157" s="188"/>
      <c r="GLH157" s="188"/>
      <c r="GLI157" s="188"/>
      <c r="GLJ157" s="188"/>
      <c r="GLK157" s="188"/>
      <c r="GLL157" s="188"/>
      <c r="GLM157" s="188"/>
      <c r="GLN157" s="188"/>
      <c r="GLO157" s="188"/>
      <c r="GLP157" s="188"/>
      <c r="GLQ157" s="188"/>
      <c r="GLR157" s="188"/>
      <c r="GLS157" s="188"/>
      <c r="GLT157" s="188"/>
      <c r="GLU157" s="188"/>
      <c r="GLV157" s="188"/>
      <c r="GLW157" s="188"/>
      <c r="GLX157" s="188"/>
      <c r="GLY157" s="188"/>
      <c r="GLZ157" s="188"/>
      <c r="GMA157" s="188"/>
      <c r="GMB157" s="188"/>
      <c r="GMC157" s="188"/>
      <c r="GMD157" s="188"/>
      <c r="GME157" s="188"/>
      <c r="GMF157" s="188"/>
      <c r="GMG157" s="188"/>
      <c r="GMH157" s="188"/>
      <c r="GMI157" s="188"/>
      <c r="GMJ157" s="188"/>
      <c r="GMK157" s="188"/>
      <c r="GML157" s="188"/>
      <c r="GMM157" s="188"/>
      <c r="GMN157" s="188"/>
      <c r="GMO157" s="188"/>
      <c r="GMP157" s="188"/>
      <c r="GMQ157" s="188"/>
      <c r="GMR157" s="188"/>
      <c r="GMS157" s="188"/>
      <c r="GMT157" s="188"/>
      <c r="GMU157" s="188"/>
      <c r="GMV157" s="188"/>
      <c r="GMW157" s="188"/>
      <c r="GMX157" s="188"/>
      <c r="GMY157" s="188"/>
      <c r="GMZ157" s="188"/>
      <c r="GNA157" s="188"/>
      <c r="GNB157" s="188"/>
      <c r="GNC157" s="188"/>
      <c r="GND157" s="188"/>
      <c r="GNE157" s="188"/>
      <c r="GNF157" s="188"/>
      <c r="GNG157" s="188"/>
      <c r="GNH157" s="188"/>
      <c r="GNI157" s="188"/>
      <c r="GNJ157" s="188"/>
      <c r="GNK157" s="188"/>
      <c r="GNL157" s="188"/>
      <c r="GNM157" s="188"/>
      <c r="GNN157" s="188"/>
      <c r="GNO157" s="188"/>
      <c r="GNP157" s="188"/>
      <c r="GNQ157" s="188"/>
      <c r="GNR157" s="188"/>
      <c r="GNS157" s="188"/>
      <c r="GNT157" s="188"/>
      <c r="GNU157" s="188"/>
      <c r="GNV157" s="188"/>
      <c r="GNW157" s="188"/>
      <c r="GNX157" s="188"/>
      <c r="GNY157" s="188"/>
      <c r="GNZ157" s="188"/>
      <c r="GOA157" s="188"/>
      <c r="GOB157" s="188"/>
      <c r="GOC157" s="188"/>
      <c r="GOD157" s="188"/>
      <c r="GOE157" s="188"/>
      <c r="GOF157" s="188"/>
      <c r="GOG157" s="188"/>
      <c r="GOH157" s="188"/>
      <c r="GOI157" s="188"/>
      <c r="GOJ157" s="188"/>
      <c r="GOK157" s="188"/>
      <c r="GOL157" s="188"/>
      <c r="GOM157" s="188"/>
      <c r="GON157" s="188"/>
      <c r="GOO157" s="188"/>
      <c r="GOP157" s="188"/>
      <c r="GOQ157" s="188"/>
      <c r="GOR157" s="188"/>
      <c r="GOS157" s="188"/>
      <c r="GOT157" s="188"/>
      <c r="GOU157" s="188"/>
      <c r="GOV157" s="188"/>
      <c r="GOW157" s="188"/>
      <c r="GOX157" s="188"/>
      <c r="GOY157" s="188"/>
      <c r="GOZ157" s="188"/>
      <c r="GPA157" s="188"/>
      <c r="GPB157" s="188"/>
      <c r="GPC157" s="188"/>
      <c r="GPD157" s="188"/>
      <c r="GPE157" s="188"/>
      <c r="GPF157" s="188"/>
      <c r="GPG157" s="188"/>
      <c r="GPH157" s="188"/>
      <c r="GPI157" s="188"/>
      <c r="GPJ157" s="188"/>
      <c r="GPK157" s="188"/>
      <c r="GPL157" s="188"/>
      <c r="GPM157" s="188"/>
      <c r="GPN157" s="188"/>
      <c r="GPO157" s="188"/>
      <c r="GPP157" s="188"/>
      <c r="GPQ157" s="188"/>
      <c r="GPR157" s="188"/>
      <c r="GPS157" s="188"/>
      <c r="GPT157" s="188"/>
      <c r="GPU157" s="188"/>
      <c r="GPV157" s="188"/>
      <c r="GPW157" s="188"/>
      <c r="GPX157" s="188"/>
      <c r="GPY157" s="188"/>
      <c r="GPZ157" s="188"/>
      <c r="GQA157" s="188"/>
      <c r="GQB157" s="188"/>
      <c r="GQC157" s="188"/>
      <c r="GQD157" s="188"/>
      <c r="GQE157" s="188"/>
      <c r="GQF157" s="188"/>
      <c r="GQG157" s="188"/>
      <c r="GQH157" s="188"/>
      <c r="GQI157" s="188"/>
      <c r="GQJ157" s="188"/>
      <c r="GQK157" s="188"/>
      <c r="GQL157" s="188"/>
      <c r="GQM157" s="188"/>
      <c r="GQN157" s="188"/>
      <c r="GQO157" s="188"/>
      <c r="GQP157" s="188"/>
      <c r="GQQ157" s="188"/>
      <c r="GQR157" s="188"/>
      <c r="GQS157" s="188"/>
      <c r="GQT157" s="188"/>
      <c r="GQU157" s="188"/>
      <c r="GQV157" s="188"/>
      <c r="GQW157" s="188"/>
      <c r="GQX157" s="188"/>
      <c r="GQY157" s="188"/>
      <c r="GQZ157" s="188"/>
      <c r="GRA157" s="188"/>
      <c r="GRB157" s="188"/>
      <c r="GRC157" s="188"/>
      <c r="GRD157" s="188"/>
      <c r="GRE157" s="188"/>
      <c r="GRF157" s="188"/>
      <c r="GRG157" s="188"/>
      <c r="GRH157" s="188"/>
      <c r="GRI157" s="188"/>
      <c r="GRJ157" s="188"/>
      <c r="GRK157" s="188"/>
      <c r="GRL157" s="188"/>
      <c r="GRM157" s="188"/>
      <c r="GRN157" s="188"/>
      <c r="GRO157" s="188"/>
      <c r="GRP157" s="188"/>
      <c r="GRQ157" s="188"/>
      <c r="GRR157" s="188"/>
      <c r="GRS157" s="188"/>
      <c r="GRT157" s="188"/>
      <c r="GRU157" s="188"/>
      <c r="GRV157" s="188"/>
      <c r="GRW157" s="188"/>
      <c r="GRX157" s="188"/>
      <c r="GRY157" s="188"/>
      <c r="GRZ157" s="188"/>
      <c r="GSA157" s="188"/>
      <c r="GSB157" s="188"/>
      <c r="GSC157" s="188"/>
      <c r="GSD157" s="188"/>
      <c r="GSE157" s="188"/>
      <c r="GSF157" s="188"/>
      <c r="GSG157" s="188"/>
      <c r="GSH157" s="188"/>
      <c r="GSI157" s="188"/>
      <c r="GSJ157" s="188"/>
      <c r="GSK157" s="188"/>
      <c r="GSL157" s="188"/>
      <c r="GSM157" s="188"/>
      <c r="GSN157" s="188"/>
      <c r="GSO157" s="188"/>
      <c r="GSP157" s="188"/>
      <c r="GSQ157" s="188"/>
      <c r="GSR157" s="188"/>
      <c r="GSS157" s="188"/>
      <c r="GST157" s="188"/>
      <c r="GSU157" s="188"/>
      <c r="GSV157" s="188"/>
      <c r="GSW157" s="188"/>
      <c r="GSX157" s="188"/>
      <c r="GSY157" s="188"/>
      <c r="GSZ157" s="188"/>
      <c r="GTA157" s="188"/>
      <c r="GTB157" s="188"/>
      <c r="GTC157" s="188"/>
      <c r="GTD157" s="188"/>
      <c r="GTE157" s="188"/>
      <c r="GTF157" s="188"/>
      <c r="GTG157" s="188"/>
      <c r="GTH157" s="188"/>
      <c r="GTI157" s="188"/>
      <c r="GTJ157" s="188"/>
      <c r="GTK157" s="188"/>
      <c r="GTL157" s="188"/>
      <c r="GTM157" s="188"/>
      <c r="GTN157" s="188"/>
      <c r="GTO157" s="188"/>
      <c r="GTP157" s="188"/>
      <c r="GTQ157" s="188"/>
      <c r="GTR157" s="188"/>
      <c r="GTS157" s="188"/>
      <c r="GTT157" s="188"/>
      <c r="GTU157" s="188"/>
      <c r="GTV157" s="188"/>
      <c r="GTW157" s="188"/>
      <c r="GTX157" s="188"/>
      <c r="GTY157" s="188"/>
      <c r="GTZ157" s="188"/>
      <c r="GUA157" s="188"/>
      <c r="GUB157" s="188"/>
      <c r="GUC157" s="188"/>
      <c r="GUD157" s="188"/>
      <c r="GUE157" s="188"/>
      <c r="GUF157" s="188"/>
      <c r="GUG157" s="188"/>
      <c r="GUH157" s="188"/>
      <c r="GUI157" s="188"/>
      <c r="GUJ157" s="188"/>
      <c r="GUK157" s="188"/>
      <c r="GUL157" s="188"/>
      <c r="GUM157" s="188"/>
      <c r="GUN157" s="188"/>
      <c r="GUO157" s="188"/>
      <c r="GUP157" s="188"/>
      <c r="GUQ157" s="188"/>
      <c r="GUR157" s="188"/>
      <c r="GUS157" s="188"/>
      <c r="GUT157" s="188"/>
      <c r="GUU157" s="188"/>
      <c r="GUV157" s="188"/>
      <c r="GUW157" s="188"/>
      <c r="GUX157" s="188"/>
      <c r="GUY157" s="188"/>
      <c r="GUZ157" s="188"/>
      <c r="GVA157" s="188"/>
      <c r="GVB157" s="188"/>
      <c r="GVC157" s="188"/>
      <c r="GVD157" s="188"/>
      <c r="GVE157" s="188"/>
      <c r="GVF157" s="188"/>
      <c r="GVG157" s="188"/>
      <c r="GVH157" s="188"/>
      <c r="GVI157" s="188"/>
      <c r="GVJ157" s="188"/>
      <c r="GVK157" s="188"/>
      <c r="GVL157" s="188"/>
      <c r="GVM157" s="188"/>
      <c r="GVN157" s="188"/>
      <c r="GVO157" s="188"/>
      <c r="GVP157" s="188"/>
      <c r="GVQ157" s="188"/>
      <c r="GVR157" s="188"/>
      <c r="GVS157" s="188"/>
      <c r="GVT157" s="188"/>
      <c r="GVU157" s="188"/>
      <c r="GVV157" s="188"/>
      <c r="GVW157" s="188"/>
      <c r="GVX157" s="188"/>
      <c r="GVY157" s="188"/>
      <c r="GVZ157" s="188"/>
      <c r="GWA157" s="188"/>
      <c r="GWB157" s="188"/>
      <c r="GWC157" s="188"/>
      <c r="GWD157" s="188"/>
      <c r="GWE157" s="188"/>
      <c r="GWF157" s="188"/>
      <c r="GWG157" s="188"/>
      <c r="GWH157" s="188"/>
      <c r="GWI157" s="188"/>
      <c r="GWJ157" s="188"/>
      <c r="GWK157" s="188"/>
      <c r="GWL157" s="188"/>
      <c r="GWM157" s="188"/>
      <c r="GWN157" s="188"/>
      <c r="GWO157" s="188"/>
      <c r="GWP157" s="188"/>
      <c r="GWQ157" s="188"/>
      <c r="GWR157" s="188"/>
      <c r="GWS157" s="188"/>
      <c r="GWT157" s="188"/>
      <c r="GWU157" s="188"/>
      <c r="GWV157" s="188"/>
      <c r="GWW157" s="188"/>
      <c r="GWX157" s="188"/>
      <c r="GWY157" s="188"/>
      <c r="GWZ157" s="188"/>
      <c r="GXA157" s="188"/>
      <c r="GXB157" s="188"/>
      <c r="GXC157" s="188"/>
      <c r="GXD157" s="188"/>
      <c r="GXE157" s="188"/>
      <c r="GXF157" s="188"/>
      <c r="GXG157" s="188"/>
      <c r="GXH157" s="188"/>
      <c r="GXI157" s="188"/>
      <c r="GXJ157" s="188"/>
      <c r="GXK157" s="188"/>
      <c r="GXL157" s="188"/>
      <c r="GXM157" s="188"/>
      <c r="GXN157" s="188"/>
      <c r="GXO157" s="188"/>
      <c r="GXP157" s="188"/>
      <c r="GXQ157" s="188"/>
      <c r="GXR157" s="188"/>
      <c r="GXS157" s="188"/>
      <c r="GXT157" s="188"/>
      <c r="GXU157" s="188"/>
      <c r="GXV157" s="188"/>
      <c r="GXW157" s="188"/>
      <c r="GXX157" s="188"/>
      <c r="GXY157" s="188"/>
      <c r="GXZ157" s="188"/>
      <c r="GYA157" s="188"/>
      <c r="GYB157" s="188"/>
      <c r="GYC157" s="188"/>
      <c r="GYD157" s="188"/>
      <c r="GYE157" s="188"/>
      <c r="GYF157" s="188"/>
      <c r="GYG157" s="188"/>
      <c r="GYH157" s="188"/>
      <c r="GYI157" s="188"/>
      <c r="GYJ157" s="188"/>
      <c r="GYK157" s="188"/>
      <c r="GYL157" s="188"/>
      <c r="GYM157" s="188"/>
      <c r="GYN157" s="188"/>
      <c r="GYO157" s="188"/>
      <c r="GYP157" s="188"/>
      <c r="GYQ157" s="188"/>
      <c r="GYR157" s="188"/>
      <c r="GYS157" s="188"/>
      <c r="GYT157" s="188"/>
      <c r="GYU157" s="188"/>
      <c r="GYV157" s="188"/>
      <c r="GYW157" s="188"/>
      <c r="GYX157" s="188"/>
      <c r="GYY157" s="188"/>
      <c r="GYZ157" s="188"/>
      <c r="GZA157" s="188"/>
      <c r="GZB157" s="188"/>
      <c r="GZC157" s="188"/>
      <c r="GZD157" s="188"/>
      <c r="GZE157" s="188"/>
      <c r="GZF157" s="188"/>
      <c r="GZG157" s="188"/>
      <c r="GZH157" s="188"/>
      <c r="GZI157" s="188"/>
      <c r="GZJ157" s="188"/>
      <c r="GZK157" s="188"/>
      <c r="GZL157" s="188"/>
      <c r="GZM157" s="188"/>
      <c r="GZN157" s="188"/>
      <c r="GZO157" s="188"/>
      <c r="GZP157" s="188"/>
      <c r="GZQ157" s="188"/>
      <c r="GZR157" s="188"/>
      <c r="GZS157" s="188"/>
      <c r="GZT157" s="188"/>
      <c r="GZU157" s="188"/>
      <c r="GZV157" s="188"/>
      <c r="GZW157" s="188"/>
      <c r="GZX157" s="188"/>
      <c r="GZY157" s="188"/>
      <c r="GZZ157" s="188"/>
      <c r="HAA157" s="188"/>
      <c r="HAB157" s="188"/>
      <c r="HAC157" s="188"/>
      <c r="HAD157" s="188"/>
      <c r="HAE157" s="188"/>
      <c r="HAF157" s="188"/>
      <c r="HAG157" s="188"/>
      <c r="HAH157" s="188"/>
      <c r="HAI157" s="188"/>
      <c r="HAJ157" s="188"/>
      <c r="HAK157" s="188"/>
      <c r="HAL157" s="188"/>
      <c r="HAM157" s="188"/>
      <c r="HAN157" s="188"/>
      <c r="HAO157" s="188"/>
      <c r="HAP157" s="188"/>
      <c r="HAQ157" s="188"/>
      <c r="HAR157" s="188"/>
      <c r="HAS157" s="188"/>
      <c r="HAT157" s="188"/>
      <c r="HAU157" s="188"/>
      <c r="HAV157" s="188"/>
      <c r="HAW157" s="188"/>
      <c r="HAX157" s="188"/>
      <c r="HAY157" s="188"/>
      <c r="HAZ157" s="188"/>
      <c r="HBA157" s="188"/>
      <c r="HBB157" s="188"/>
      <c r="HBC157" s="188"/>
      <c r="HBD157" s="188"/>
      <c r="HBE157" s="188"/>
      <c r="HBF157" s="188"/>
      <c r="HBG157" s="188"/>
      <c r="HBH157" s="188"/>
      <c r="HBI157" s="188"/>
      <c r="HBJ157" s="188"/>
      <c r="HBK157" s="188"/>
      <c r="HBL157" s="188"/>
      <c r="HBM157" s="188"/>
      <c r="HBN157" s="188"/>
      <c r="HBO157" s="188"/>
      <c r="HBP157" s="188"/>
      <c r="HBQ157" s="188"/>
      <c r="HBR157" s="188"/>
      <c r="HBS157" s="188"/>
      <c r="HBT157" s="188"/>
      <c r="HBU157" s="188"/>
      <c r="HBV157" s="188"/>
      <c r="HBW157" s="188"/>
      <c r="HBX157" s="188"/>
      <c r="HBY157" s="188"/>
      <c r="HBZ157" s="188"/>
      <c r="HCA157" s="188"/>
      <c r="HCB157" s="188"/>
      <c r="HCC157" s="188"/>
      <c r="HCD157" s="188"/>
      <c r="HCE157" s="188"/>
      <c r="HCF157" s="188"/>
      <c r="HCG157" s="188"/>
      <c r="HCH157" s="188"/>
      <c r="HCI157" s="188"/>
      <c r="HCJ157" s="188"/>
      <c r="HCK157" s="188"/>
      <c r="HCL157" s="188"/>
      <c r="HCM157" s="188"/>
      <c r="HCN157" s="188"/>
      <c r="HCO157" s="188"/>
      <c r="HCP157" s="188"/>
      <c r="HCQ157" s="188"/>
      <c r="HCR157" s="188"/>
      <c r="HCS157" s="188"/>
      <c r="HCT157" s="188"/>
      <c r="HCU157" s="188"/>
      <c r="HCV157" s="188"/>
      <c r="HCW157" s="188"/>
      <c r="HCX157" s="188"/>
      <c r="HCY157" s="188"/>
      <c r="HCZ157" s="188"/>
      <c r="HDA157" s="188"/>
      <c r="HDB157" s="188"/>
      <c r="HDC157" s="188"/>
      <c r="HDD157" s="188"/>
      <c r="HDE157" s="188"/>
      <c r="HDF157" s="188"/>
      <c r="HDG157" s="188"/>
      <c r="HDH157" s="188"/>
      <c r="HDI157" s="188"/>
      <c r="HDJ157" s="188"/>
      <c r="HDK157" s="188"/>
      <c r="HDL157" s="188"/>
      <c r="HDM157" s="188"/>
      <c r="HDN157" s="188"/>
      <c r="HDO157" s="188"/>
      <c r="HDP157" s="188"/>
      <c r="HDQ157" s="188"/>
      <c r="HDR157" s="188"/>
      <c r="HDS157" s="188"/>
      <c r="HDT157" s="188"/>
      <c r="HDU157" s="188"/>
      <c r="HDV157" s="188"/>
      <c r="HDW157" s="188"/>
      <c r="HDX157" s="188"/>
      <c r="HDY157" s="188"/>
      <c r="HDZ157" s="188"/>
      <c r="HEA157" s="188"/>
      <c r="HEB157" s="188"/>
      <c r="HEC157" s="188"/>
      <c r="HED157" s="188"/>
      <c r="HEE157" s="188"/>
      <c r="HEF157" s="188"/>
      <c r="HEG157" s="188"/>
      <c r="HEH157" s="188"/>
      <c r="HEI157" s="188"/>
      <c r="HEJ157" s="188"/>
      <c r="HEK157" s="188"/>
      <c r="HEL157" s="188"/>
      <c r="HEM157" s="188"/>
      <c r="HEN157" s="188"/>
      <c r="HEO157" s="188"/>
      <c r="HEP157" s="188"/>
      <c r="HEQ157" s="188"/>
      <c r="HER157" s="188"/>
      <c r="HES157" s="188"/>
      <c r="HET157" s="188"/>
      <c r="HEU157" s="188"/>
      <c r="HEV157" s="188"/>
      <c r="HEW157" s="188"/>
      <c r="HEX157" s="188"/>
      <c r="HEY157" s="188"/>
      <c r="HEZ157" s="188"/>
      <c r="HFA157" s="188"/>
      <c r="HFB157" s="188"/>
      <c r="HFC157" s="188"/>
      <c r="HFD157" s="188"/>
      <c r="HFE157" s="188"/>
      <c r="HFF157" s="188"/>
      <c r="HFG157" s="188"/>
      <c r="HFH157" s="188"/>
      <c r="HFI157" s="188"/>
      <c r="HFJ157" s="188"/>
      <c r="HFK157" s="188"/>
      <c r="HFL157" s="188"/>
      <c r="HFM157" s="188"/>
      <c r="HFN157" s="188"/>
      <c r="HFO157" s="188"/>
      <c r="HFP157" s="188"/>
      <c r="HFQ157" s="188"/>
      <c r="HFR157" s="188"/>
      <c r="HFS157" s="188"/>
      <c r="HFT157" s="188"/>
      <c r="HFU157" s="188"/>
      <c r="HFV157" s="188"/>
      <c r="HFW157" s="188"/>
      <c r="HFX157" s="188"/>
      <c r="HFY157" s="188"/>
      <c r="HFZ157" s="188"/>
      <c r="HGA157" s="188"/>
      <c r="HGB157" s="188"/>
      <c r="HGC157" s="188"/>
      <c r="HGD157" s="188"/>
      <c r="HGE157" s="188"/>
      <c r="HGF157" s="188"/>
      <c r="HGG157" s="188"/>
      <c r="HGH157" s="188"/>
      <c r="HGI157" s="188"/>
      <c r="HGJ157" s="188"/>
      <c r="HGK157" s="188"/>
      <c r="HGL157" s="188"/>
      <c r="HGM157" s="188"/>
      <c r="HGN157" s="188"/>
      <c r="HGO157" s="188"/>
      <c r="HGP157" s="188"/>
      <c r="HGQ157" s="188"/>
      <c r="HGR157" s="188"/>
      <c r="HGS157" s="188"/>
      <c r="HGT157" s="188"/>
      <c r="HGU157" s="188"/>
      <c r="HGV157" s="188"/>
      <c r="HGW157" s="188"/>
      <c r="HGX157" s="188"/>
      <c r="HGY157" s="188"/>
      <c r="HGZ157" s="188"/>
      <c r="HHA157" s="188"/>
      <c r="HHB157" s="188"/>
      <c r="HHC157" s="188"/>
      <c r="HHD157" s="188"/>
      <c r="HHE157" s="188"/>
      <c r="HHF157" s="188"/>
      <c r="HHG157" s="188"/>
      <c r="HHH157" s="188"/>
      <c r="HHI157" s="188"/>
      <c r="HHJ157" s="188"/>
      <c r="HHK157" s="188"/>
      <c r="HHL157" s="188"/>
      <c r="HHM157" s="188"/>
      <c r="HHN157" s="188"/>
      <c r="HHO157" s="188"/>
      <c r="HHP157" s="188"/>
      <c r="HHQ157" s="188"/>
      <c r="HHR157" s="188"/>
      <c r="HHS157" s="188"/>
      <c r="HHT157" s="188"/>
      <c r="HHU157" s="188"/>
      <c r="HHV157" s="188"/>
      <c r="HHW157" s="188"/>
      <c r="HHX157" s="188"/>
      <c r="HHY157" s="188"/>
      <c r="HHZ157" s="188"/>
      <c r="HIA157" s="188"/>
      <c r="HIB157" s="188"/>
      <c r="HIC157" s="188"/>
      <c r="HID157" s="188"/>
      <c r="HIE157" s="188"/>
      <c r="HIF157" s="188"/>
      <c r="HIG157" s="188"/>
      <c r="HIH157" s="188"/>
      <c r="HII157" s="188"/>
      <c r="HIJ157" s="188"/>
      <c r="HIK157" s="188"/>
      <c r="HIL157" s="188"/>
      <c r="HIM157" s="188"/>
      <c r="HIN157" s="188"/>
      <c r="HIO157" s="188"/>
      <c r="HIP157" s="188"/>
      <c r="HIQ157" s="188"/>
      <c r="HIR157" s="188"/>
      <c r="HIS157" s="188"/>
      <c r="HIT157" s="188"/>
      <c r="HIU157" s="188"/>
      <c r="HIV157" s="188"/>
      <c r="HIW157" s="188"/>
      <c r="HIX157" s="188"/>
      <c r="HIY157" s="188"/>
      <c r="HIZ157" s="188"/>
      <c r="HJA157" s="188"/>
      <c r="HJB157" s="188"/>
      <c r="HJC157" s="188"/>
      <c r="HJD157" s="188"/>
      <c r="HJE157" s="188"/>
      <c r="HJF157" s="188"/>
      <c r="HJG157" s="188"/>
      <c r="HJH157" s="188"/>
      <c r="HJI157" s="188"/>
      <c r="HJJ157" s="188"/>
      <c r="HJK157" s="188"/>
      <c r="HJL157" s="188"/>
      <c r="HJM157" s="188"/>
      <c r="HJN157" s="188"/>
      <c r="HJO157" s="188"/>
      <c r="HJP157" s="188"/>
      <c r="HJQ157" s="188"/>
      <c r="HJR157" s="188"/>
      <c r="HJS157" s="188"/>
      <c r="HJT157" s="188"/>
      <c r="HJU157" s="188"/>
      <c r="HJV157" s="188"/>
      <c r="HJW157" s="188"/>
      <c r="HJX157" s="188"/>
      <c r="HJY157" s="188"/>
      <c r="HJZ157" s="188"/>
      <c r="HKA157" s="188"/>
      <c r="HKB157" s="188"/>
      <c r="HKC157" s="188"/>
      <c r="HKD157" s="188"/>
      <c r="HKE157" s="188"/>
      <c r="HKF157" s="188"/>
      <c r="HKG157" s="188"/>
      <c r="HKH157" s="188"/>
      <c r="HKI157" s="188"/>
      <c r="HKJ157" s="188"/>
      <c r="HKK157" s="188"/>
      <c r="HKL157" s="188"/>
      <c r="HKM157" s="188"/>
      <c r="HKN157" s="188"/>
      <c r="HKO157" s="188"/>
      <c r="HKP157" s="188"/>
      <c r="HKQ157" s="188"/>
      <c r="HKR157" s="188"/>
      <c r="HKS157" s="188"/>
      <c r="HKT157" s="188"/>
      <c r="HKU157" s="188"/>
      <c r="HKV157" s="188"/>
      <c r="HKW157" s="188"/>
      <c r="HKX157" s="188"/>
      <c r="HKY157" s="188"/>
      <c r="HKZ157" s="188"/>
      <c r="HLA157" s="188"/>
      <c r="HLB157" s="188"/>
      <c r="HLC157" s="188"/>
      <c r="HLD157" s="188"/>
      <c r="HLE157" s="188"/>
      <c r="HLF157" s="188"/>
      <c r="HLG157" s="188"/>
      <c r="HLH157" s="188"/>
      <c r="HLI157" s="188"/>
      <c r="HLJ157" s="188"/>
      <c r="HLK157" s="188"/>
      <c r="HLL157" s="188"/>
      <c r="HLM157" s="188"/>
      <c r="HLN157" s="188"/>
      <c r="HLO157" s="188"/>
      <c r="HLP157" s="188"/>
      <c r="HLQ157" s="188"/>
      <c r="HLR157" s="188"/>
      <c r="HLS157" s="188"/>
      <c r="HLT157" s="188"/>
      <c r="HLU157" s="188"/>
      <c r="HLV157" s="188"/>
      <c r="HLW157" s="188"/>
      <c r="HLX157" s="188"/>
      <c r="HLY157" s="188"/>
      <c r="HLZ157" s="188"/>
      <c r="HMA157" s="188"/>
      <c r="HMB157" s="188"/>
      <c r="HMC157" s="188"/>
      <c r="HMD157" s="188"/>
      <c r="HME157" s="188"/>
      <c r="HMF157" s="188"/>
      <c r="HMG157" s="188"/>
      <c r="HMH157" s="188"/>
      <c r="HMI157" s="188"/>
      <c r="HMJ157" s="188"/>
      <c r="HMK157" s="188"/>
      <c r="HML157" s="188"/>
      <c r="HMM157" s="188"/>
      <c r="HMN157" s="188"/>
      <c r="HMO157" s="188"/>
      <c r="HMP157" s="188"/>
      <c r="HMQ157" s="188"/>
      <c r="HMR157" s="188"/>
      <c r="HMS157" s="188"/>
      <c r="HMT157" s="188"/>
      <c r="HMU157" s="188"/>
      <c r="HMV157" s="188"/>
      <c r="HMW157" s="188"/>
      <c r="HMX157" s="188"/>
      <c r="HMY157" s="188"/>
      <c r="HMZ157" s="188"/>
      <c r="HNA157" s="188"/>
      <c r="HNB157" s="188"/>
      <c r="HNC157" s="188"/>
      <c r="HND157" s="188"/>
      <c r="HNE157" s="188"/>
      <c r="HNF157" s="188"/>
      <c r="HNG157" s="188"/>
      <c r="HNH157" s="188"/>
      <c r="HNI157" s="188"/>
      <c r="HNJ157" s="188"/>
      <c r="HNK157" s="188"/>
      <c r="HNL157" s="188"/>
      <c r="HNM157" s="188"/>
      <c r="HNN157" s="188"/>
      <c r="HNO157" s="188"/>
      <c r="HNP157" s="188"/>
      <c r="HNQ157" s="188"/>
      <c r="HNR157" s="188"/>
      <c r="HNS157" s="188"/>
      <c r="HNT157" s="188"/>
      <c r="HNU157" s="188"/>
      <c r="HNV157" s="188"/>
      <c r="HNW157" s="188"/>
      <c r="HNX157" s="188"/>
      <c r="HNY157" s="188"/>
      <c r="HNZ157" s="188"/>
      <c r="HOA157" s="188"/>
      <c r="HOB157" s="188"/>
      <c r="HOC157" s="188"/>
      <c r="HOD157" s="188"/>
      <c r="HOE157" s="188"/>
      <c r="HOF157" s="188"/>
      <c r="HOG157" s="188"/>
      <c r="HOH157" s="188"/>
      <c r="HOI157" s="188"/>
      <c r="HOJ157" s="188"/>
      <c r="HOK157" s="188"/>
      <c r="HOL157" s="188"/>
      <c r="HOM157" s="188"/>
      <c r="HON157" s="188"/>
      <c r="HOO157" s="188"/>
      <c r="HOP157" s="188"/>
      <c r="HOQ157" s="188"/>
      <c r="HOR157" s="188"/>
      <c r="HOS157" s="188"/>
      <c r="HOT157" s="188"/>
      <c r="HOU157" s="188"/>
      <c r="HOV157" s="188"/>
      <c r="HOW157" s="188"/>
      <c r="HOX157" s="188"/>
      <c r="HOY157" s="188"/>
      <c r="HOZ157" s="188"/>
      <c r="HPA157" s="188"/>
      <c r="HPB157" s="188"/>
      <c r="HPC157" s="188"/>
      <c r="HPD157" s="188"/>
      <c r="HPE157" s="188"/>
      <c r="HPF157" s="188"/>
      <c r="HPG157" s="188"/>
      <c r="HPH157" s="188"/>
      <c r="HPI157" s="188"/>
      <c r="HPJ157" s="188"/>
      <c r="HPK157" s="188"/>
      <c r="HPL157" s="188"/>
      <c r="HPM157" s="188"/>
      <c r="HPN157" s="188"/>
      <c r="HPO157" s="188"/>
      <c r="HPP157" s="188"/>
      <c r="HPQ157" s="188"/>
      <c r="HPR157" s="188"/>
      <c r="HPS157" s="188"/>
      <c r="HPT157" s="188"/>
      <c r="HPU157" s="188"/>
      <c r="HPV157" s="188"/>
      <c r="HPW157" s="188"/>
      <c r="HPX157" s="188"/>
      <c r="HPY157" s="188"/>
      <c r="HPZ157" s="188"/>
      <c r="HQA157" s="188"/>
      <c r="HQB157" s="188"/>
      <c r="HQC157" s="188"/>
      <c r="HQD157" s="188"/>
      <c r="HQE157" s="188"/>
      <c r="HQF157" s="188"/>
      <c r="HQG157" s="188"/>
      <c r="HQH157" s="188"/>
      <c r="HQI157" s="188"/>
      <c r="HQJ157" s="188"/>
      <c r="HQK157" s="188"/>
      <c r="HQL157" s="188"/>
      <c r="HQM157" s="188"/>
      <c r="HQN157" s="188"/>
      <c r="HQO157" s="188"/>
      <c r="HQP157" s="188"/>
      <c r="HQQ157" s="188"/>
      <c r="HQR157" s="188"/>
      <c r="HQS157" s="188"/>
      <c r="HQT157" s="188"/>
      <c r="HQU157" s="188"/>
      <c r="HQV157" s="188"/>
      <c r="HQW157" s="188"/>
      <c r="HQX157" s="188"/>
      <c r="HQY157" s="188"/>
      <c r="HQZ157" s="188"/>
      <c r="HRA157" s="188"/>
      <c r="HRB157" s="188"/>
      <c r="HRC157" s="188"/>
      <c r="HRD157" s="188"/>
      <c r="HRE157" s="188"/>
      <c r="HRF157" s="188"/>
      <c r="HRG157" s="188"/>
      <c r="HRH157" s="188"/>
      <c r="HRI157" s="188"/>
      <c r="HRJ157" s="188"/>
      <c r="HRK157" s="188"/>
      <c r="HRL157" s="188"/>
      <c r="HRM157" s="188"/>
      <c r="HRN157" s="188"/>
      <c r="HRO157" s="188"/>
      <c r="HRP157" s="188"/>
      <c r="HRQ157" s="188"/>
      <c r="HRR157" s="188"/>
      <c r="HRS157" s="188"/>
      <c r="HRT157" s="188"/>
      <c r="HRU157" s="188"/>
      <c r="HRV157" s="188"/>
      <c r="HRW157" s="188"/>
      <c r="HRX157" s="188"/>
      <c r="HRY157" s="188"/>
      <c r="HRZ157" s="188"/>
      <c r="HSA157" s="188"/>
      <c r="HSB157" s="188"/>
      <c r="HSC157" s="188"/>
      <c r="HSD157" s="188"/>
      <c r="HSE157" s="188"/>
      <c r="HSF157" s="188"/>
      <c r="HSG157" s="188"/>
      <c r="HSH157" s="188"/>
      <c r="HSI157" s="188"/>
      <c r="HSJ157" s="188"/>
      <c r="HSK157" s="188"/>
      <c r="HSL157" s="188"/>
      <c r="HSM157" s="188"/>
      <c r="HSN157" s="188"/>
      <c r="HSO157" s="188"/>
      <c r="HSP157" s="188"/>
      <c r="HSQ157" s="188"/>
      <c r="HSR157" s="188"/>
      <c r="HSS157" s="188"/>
      <c r="HST157" s="188"/>
      <c r="HSU157" s="188"/>
      <c r="HSV157" s="188"/>
      <c r="HSW157" s="188"/>
      <c r="HSX157" s="188"/>
      <c r="HSY157" s="188"/>
      <c r="HSZ157" s="188"/>
      <c r="HTA157" s="188"/>
      <c r="HTB157" s="188"/>
      <c r="HTC157" s="188"/>
      <c r="HTD157" s="188"/>
      <c r="HTE157" s="188"/>
      <c r="HTF157" s="188"/>
      <c r="HTG157" s="188"/>
      <c r="HTH157" s="188"/>
      <c r="HTI157" s="188"/>
      <c r="HTJ157" s="188"/>
      <c r="HTK157" s="188"/>
      <c r="HTL157" s="188"/>
      <c r="HTM157" s="188"/>
      <c r="HTN157" s="188"/>
      <c r="HTO157" s="188"/>
      <c r="HTP157" s="188"/>
      <c r="HTQ157" s="188"/>
      <c r="HTR157" s="188"/>
      <c r="HTS157" s="188"/>
      <c r="HTT157" s="188"/>
      <c r="HTU157" s="188"/>
      <c r="HTV157" s="188"/>
      <c r="HTW157" s="188"/>
      <c r="HTX157" s="188"/>
      <c r="HTY157" s="188"/>
      <c r="HTZ157" s="188"/>
      <c r="HUA157" s="188"/>
      <c r="HUB157" s="188"/>
      <c r="HUC157" s="188"/>
      <c r="HUD157" s="188"/>
      <c r="HUE157" s="188"/>
      <c r="HUF157" s="188"/>
      <c r="HUG157" s="188"/>
      <c r="HUH157" s="188"/>
      <c r="HUI157" s="188"/>
      <c r="HUJ157" s="188"/>
      <c r="HUK157" s="188"/>
      <c r="HUL157" s="188"/>
      <c r="HUM157" s="188"/>
      <c r="HUN157" s="188"/>
      <c r="HUO157" s="188"/>
      <c r="HUP157" s="188"/>
      <c r="HUQ157" s="188"/>
      <c r="HUR157" s="188"/>
      <c r="HUS157" s="188"/>
      <c r="HUT157" s="188"/>
      <c r="HUU157" s="188"/>
      <c r="HUV157" s="188"/>
      <c r="HUW157" s="188"/>
      <c r="HUX157" s="188"/>
      <c r="HUY157" s="188"/>
      <c r="HUZ157" s="188"/>
      <c r="HVA157" s="188"/>
      <c r="HVB157" s="188"/>
      <c r="HVC157" s="188"/>
      <c r="HVD157" s="188"/>
      <c r="HVE157" s="188"/>
      <c r="HVF157" s="188"/>
      <c r="HVG157" s="188"/>
      <c r="HVH157" s="188"/>
      <c r="HVI157" s="188"/>
      <c r="HVJ157" s="188"/>
      <c r="HVK157" s="188"/>
      <c r="HVL157" s="188"/>
      <c r="HVM157" s="188"/>
      <c r="HVN157" s="188"/>
      <c r="HVO157" s="188"/>
      <c r="HVP157" s="188"/>
      <c r="HVQ157" s="188"/>
      <c r="HVR157" s="188"/>
      <c r="HVS157" s="188"/>
      <c r="HVT157" s="188"/>
      <c r="HVU157" s="188"/>
      <c r="HVV157" s="188"/>
      <c r="HVW157" s="188"/>
      <c r="HVX157" s="188"/>
      <c r="HVY157" s="188"/>
      <c r="HVZ157" s="188"/>
      <c r="HWA157" s="188"/>
      <c r="HWB157" s="188"/>
      <c r="HWC157" s="188"/>
      <c r="HWD157" s="188"/>
      <c r="HWE157" s="188"/>
      <c r="HWF157" s="188"/>
      <c r="HWG157" s="188"/>
      <c r="HWH157" s="188"/>
      <c r="HWI157" s="188"/>
      <c r="HWJ157" s="188"/>
      <c r="HWK157" s="188"/>
      <c r="HWL157" s="188"/>
      <c r="HWM157" s="188"/>
      <c r="HWN157" s="188"/>
      <c r="HWO157" s="188"/>
      <c r="HWP157" s="188"/>
      <c r="HWQ157" s="188"/>
      <c r="HWR157" s="188"/>
      <c r="HWS157" s="188"/>
      <c r="HWT157" s="188"/>
      <c r="HWU157" s="188"/>
      <c r="HWV157" s="188"/>
      <c r="HWW157" s="188"/>
      <c r="HWX157" s="188"/>
      <c r="HWY157" s="188"/>
      <c r="HWZ157" s="188"/>
      <c r="HXA157" s="188"/>
      <c r="HXB157" s="188"/>
      <c r="HXC157" s="188"/>
      <c r="HXD157" s="188"/>
      <c r="HXE157" s="188"/>
      <c r="HXF157" s="188"/>
      <c r="HXG157" s="188"/>
      <c r="HXH157" s="188"/>
      <c r="HXI157" s="188"/>
      <c r="HXJ157" s="188"/>
      <c r="HXK157" s="188"/>
      <c r="HXL157" s="188"/>
      <c r="HXM157" s="188"/>
      <c r="HXN157" s="188"/>
      <c r="HXO157" s="188"/>
      <c r="HXP157" s="188"/>
      <c r="HXQ157" s="188"/>
      <c r="HXR157" s="188"/>
      <c r="HXS157" s="188"/>
      <c r="HXT157" s="188"/>
      <c r="HXU157" s="188"/>
      <c r="HXV157" s="188"/>
      <c r="HXW157" s="188"/>
      <c r="HXX157" s="188"/>
      <c r="HXY157" s="188"/>
      <c r="HXZ157" s="188"/>
      <c r="HYA157" s="188"/>
      <c r="HYB157" s="188"/>
      <c r="HYC157" s="188"/>
      <c r="HYD157" s="188"/>
      <c r="HYE157" s="188"/>
      <c r="HYF157" s="188"/>
      <c r="HYG157" s="188"/>
      <c r="HYH157" s="188"/>
      <c r="HYI157" s="188"/>
      <c r="HYJ157" s="188"/>
      <c r="HYK157" s="188"/>
      <c r="HYL157" s="188"/>
      <c r="HYM157" s="188"/>
      <c r="HYN157" s="188"/>
      <c r="HYO157" s="188"/>
      <c r="HYP157" s="188"/>
      <c r="HYQ157" s="188"/>
      <c r="HYR157" s="188"/>
      <c r="HYS157" s="188"/>
      <c r="HYT157" s="188"/>
      <c r="HYU157" s="188"/>
      <c r="HYV157" s="188"/>
      <c r="HYW157" s="188"/>
      <c r="HYX157" s="188"/>
      <c r="HYY157" s="188"/>
      <c r="HYZ157" s="188"/>
      <c r="HZA157" s="188"/>
      <c r="HZB157" s="188"/>
      <c r="HZC157" s="188"/>
      <c r="HZD157" s="188"/>
      <c r="HZE157" s="188"/>
      <c r="HZF157" s="188"/>
      <c r="HZG157" s="188"/>
      <c r="HZH157" s="188"/>
      <c r="HZI157" s="188"/>
      <c r="HZJ157" s="188"/>
      <c r="HZK157" s="188"/>
      <c r="HZL157" s="188"/>
      <c r="HZM157" s="188"/>
      <c r="HZN157" s="188"/>
      <c r="HZO157" s="188"/>
      <c r="HZP157" s="188"/>
      <c r="HZQ157" s="188"/>
      <c r="HZR157" s="188"/>
      <c r="HZS157" s="188"/>
      <c r="HZT157" s="188"/>
      <c r="HZU157" s="188"/>
      <c r="HZV157" s="188"/>
      <c r="HZW157" s="188"/>
      <c r="HZX157" s="188"/>
      <c r="HZY157" s="188"/>
      <c r="HZZ157" s="188"/>
      <c r="IAA157" s="188"/>
      <c r="IAB157" s="188"/>
      <c r="IAC157" s="188"/>
      <c r="IAD157" s="188"/>
      <c r="IAE157" s="188"/>
      <c r="IAF157" s="188"/>
      <c r="IAG157" s="188"/>
      <c r="IAH157" s="188"/>
      <c r="IAI157" s="188"/>
      <c r="IAJ157" s="188"/>
      <c r="IAK157" s="188"/>
      <c r="IAL157" s="188"/>
      <c r="IAM157" s="188"/>
      <c r="IAN157" s="188"/>
      <c r="IAO157" s="188"/>
      <c r="IAP157" s="188"/>
      <c r="IAQ157" s="188"/>
      <c r="IAR157" s="188"/>
      <c r="IAS157" s="188"/>
      <c r="IAT157" s="188"/>
      <c r="IAU157" s="188"/>
      <c r="IAV157" s="188"/>
      <c r="IAW157" s="188"/>
      <c r="IAX157" s="188"/>
      <c r="IAY157" s="188"/>
      <c r="IAZ157" s="188"/>
      <c r="IBA157" s="188"/>
      <c r="IBB157" s="188"/>
      <c r="IBC157" s="188"/>
      <c r="IBD157" s="188"/>
      <c r="IBE157" s="188"/>
      <c r="IBF157" s="188"/>
      <c r="IBG157" s="188"/>
      <c r="IBH157" s="188"/>
      <c r="IBI157" s="188"/>
      <c r="IBJ157" s="188"/>
      <c r="IBK157" s="188"/>
      <c r="IBL157" s="188"/>
      <c r="IBM157" s="188"/>
      <c r="IBN157" s="188"/>
      <c r="IBO157" s="188"/>
      <c r="IBP157" s="188"/>
      <c r="IBQ157" s="188"/>
      <c r="IBR157" s="188"/>
      <c r="IBS157" s="188"/>
      <c r="IBT157" s="188"/>
      <c r="IBU157" s="188"/>
      <c r="IBV157" s="188"/>
      <c r="IBW157" s="188"/>
      <c r="IBX157" s="188"/>
      <c r="IBY157" s="188"/>
      <c r="IBZ157" s="188"/>
      <c r="ICA157" s="188"/>
      <c r="ICB157" s="188"/>
      <c r="ICC157" s="188"/>
      <c r="ICD157" s="188"/>
      <c r="ICE157" s="188"/>
      <c r="ICF157" s="188"/>
      <c r="ICG157" s="188"/>
      <c r="ICH157" s="188"/>
      <c r="ICI157" s="188"/>
      <c r="ICJ157" s="188"/>
      <c r="ICK157" s="188"/>
      <c r="ICL157" s="188"/>
      <c r="ICM157" s="188"/>
      <c r="ICN157" s="188"/>
      <c r="ICO157" s="188"/>
      <c r="ICP157" s="188"/>
      <c r="ICQ157" s="188"/>
      <c r="ICR157" s="188"/>
      <c r="ICS157" s="188"/>
      <c r="ICT157" s="188"/>
      <c r="ICU157" s="188"/>
      <c r="ICV157" s="188"/>
      <c r="ICW157" s="188"/>
      <c r="ICX157" s="188"/>
      <c r="ICY157" s="188"/>
      <c r="ICZ157" s="188"/>
      <c r="IDA157" s="188"/>
      <c r="IDB157" s="188"/>
      <c r="IDC157" s="188"/>
      <c r="IDD157" s="188"/>
      <c r="IDE157" s="188"/>
      <c r="IDF157" s="188"/>
      <c r="IDG157" s="188"/>
      <c r="IDH157" s="188"/>
      <c r="IDI157" s="188"/>
      <c r="IDJ157" s="188"/>
      <c r="IDK157" s="188"/>
      <c r="IDL157" s="188"/>
      <c r="IDM157" s="188"/>
      <c r="IDN157" s="188"/>
      <c r="IDO157" s="188"/>
      <c r="IDP157" s="188"/>
      <c r="IDQ157" s="188"/>
      <c r="IDR157" s="188"/>
      <c r="IDS157" s="188"/>
      <c r="IDT157" s="188"/>
      <c r="IDU157" s="188"/>
      <c r="IDV157" s="188"/>
      <c r="IDW157" s="188"/>
      <c r="IDX157" s="188"/>
      <c r="IDY157" s="188"/>
      <c r="IDZ157" s="188"/>
      <c r="IEA157" s="188"/>
      <c r="IEB157" s="188"/>
      <c r="IEC157" s="188"/>
      <c r="IED157" s="188"/>
      <c r="IEE157" s="188"/>
      <c r="IEF157" s="188"/>
      <c r="IEG157" s="188"/>
      <c r="IEH157" s="188"/>
      <c r="IEI157" s="188"/>
      <c r="IEJ157" s="188"/>
      <c r="IEK157" s="188"/>
      <c r="IEL157" s="188"/>
      <c r="IEM157" s="188"/>
      <c r="IEN157" s="188"/>
      <c r="IEO157" s="188"/>
      <c r="IEP157" s="188"/>
      <c r="IEQ157" s="188"/>
      <c r="IER157" s="188"/>
      <c r="IES157" s="188"/>
      <c r="IET157" s="188"/>
      <c r="IEU157" s="188"/>
      <c r="IEV157" s="188"/>
      <c r="IEW157" s="188"/>
      <c r="IEX157" s="188"/>
      <c r="IEY157" s="188"/>
      <c r="IEZ157" s="188"/>
      <c r="IFA157" s="188"/>
      <c r="IFB157" s="188"/>
      <c r="IFC157" s="188"/>
      <c r="IFD157" s="188"/>
      <c r="IFE157" s="188"/>
      <c r="IFF157" s="188"/>
      <c r="IFG157" s="188"/>
      <c r="IFH157" s="188"/>
      <c r="IFI157" s="188"/>
      <c r="IFJ157" s="188"/>
      <c r="IFK157" s="188"/>
      <c r="IFL157" s="188"/>
      <c r="IFM157" s="188"/>
      <c r="IFN157" s="188"/>
      <c r="IFO157" s="188"/>
      <c r="IFP157" s="188"/>
      <c r="IFQ157" s="188"/>
      <c r="IFR157" s="188"/>
      <c r="IFS157" s="188"/>
      <c r="IFT157" s="188"/>
      <c r="IFU157" s="188"/>
      <c r="IFV157" s="188"/>
      <c r="IFW157" s="188"/>
      <c r="IFX157" s="188"/>
      <c r="IFY157" s="188"/>
      <c r="IFZ157" s="188"/>
      <c r="IGA157" s="188"/>
      <c r="IGB157" s="188"/>
      <c r="IGC157" s="188"/>
      <c r="IGD157" s="188"/>
      <c r="IGE157" s="188"/>
      <c r="IGF157" s="188"/>
      <c r="IGG157" s="188"/>
      <c r="IGH157" s="188"/>
      <c r="IGI157" s="188"/>
      <c r="IGJ157" s="188"/>
      <c r="IGK157" s="188"/>
      <c r="IGL157" s="188"/>
      <c r="IGM157" s="188"/>
      <c r="IGN157" s="188"/>
      <c r="IGO157" s="188"/>
      <c r="IGP157" s="188"/>
      <c r="IGQ157" s="188"/>
      <c r="IGR157" s="188"/>
      <c r="IGS157" s="188"/>
      <c r="IGT157" s="188"/>
      <c r="IGU157" s="188"/>
      <c r="IGV157" s="188"/>
      <c r="IGW157" s="188"/>
      <c r="IGX157" s="188"/>
      <c r="IGY157" s="188"/>
      <c r="IGZ157" s="188"/>
      <c r="IHA157" s="188"/>
      <c r="IHB157" s="188"/>
      <c r="IHC157" s="188"/>
      <c r="IHD157" s="188"/>
      <c r="IHE157" s="188"/>
      <c r="IHF157" s="188"/>
      <c r="IHG157" s="188"/>
      <c r="IHH157" s="188"/>
      <c r="IHI157" s="188"/>
      <c r="IHJ157" s="188"/>
      <c r="IHK157" s="188"/>
      <c r="IHL157" s="188"/>
      <c r="IHM157" s="188"/>
      <c r="IHN157" s="188"/>
      <c r="IHO157" s="188"/>
      <c r="IHP157" s="188"/>
      <c r="IHQ157" s="188"/>
      <c r="IHR157" s="188"/>
      <c r="IHS157" s="188"/>
      <c r="IHT157" s="188"/>
      <c r="IHU157" s="188"/>
      <c r="IHV157" s="188"/>
      <c r="IHW157" s="188"/>
      <c r="IHX157" s="188"/>
      <c r="IHY157" s="188"/>
      <c r="IHZ157" s="188"/>
      <c r="IIA157" s="188"/>
      <c r="IIB157" s="188"/>
      <c r="IIC157" s="188"/>
      <c r="IID157" s="188"/>
      <c r="IIE157" s="188"/>
      <c r="IIF157" s="188"/>
      <c r="IIG157" s="188"/>
      <c r="IIH157" s="188"/>
      <c r="III157" s="188"/>
      <c r="IIJ157" s="188"/>
      <c r="IIK157" s="188"/>
      <c r="IIL157" s="188"/>
      <c r="IIM157" s="188"/>
      <c r="IIN157" s="188"/>
      <c r="IIO157" s="188"/>
      <c r="IIP157" s="188"/>
      <c r="IIQ157" s="188"/>
      <c r="IIR157" s="188"/>
      <c r="IIS157" s="188"/>
      <c r="IIT157" s="188"/>
      <c r="IIU157" s="188"/>
      <c r="IIV157" s="188"/>
      <c r="IIW157" s="188"/>
      <c r="IIX157" s="188"/>
      <c r="IIY157" s="188"/>
      <c r="IIZ157" s="188"/>
      <c r="IJA157" s="188"/>
      <c r="IJB157" s="188"/>
      <c r="IJC157" s="188"/>
      <c r="IJD157" s="188"/>
      <c r="IJE157" s="188"/>
      <c r="IJF157" s="188"/>
      <c r="IJG157" s="188"/>
      <c r="IJH157" s="188"/>
      <c r="IJI157" s="188"/>
      <c r="IJJ157" s="188"/>
      <c r="IJK157" s="188"/>
      <c r="IJL157" s="188"/>
      <c r="IJM157" s="188"/>
      <c r="IJN157" s="188"/>
      <c r="IJO157" s="188"/>
      <c r="IJP157" s="188"/>
      <c r="IJQ157" s="188"/>
      <c r="IJR157" s="188"/>
      <c r="IJS157" s="188"/>
      <c r="IJT157" s="188"/>
      <c r="IJU157" s="188"/>
      <c r="IJV157" s="188"/>
      <c r="IJW157" s="188"/>
      <c r="IJX157" s="188"/>
      <c r="IJY157" s="188"/>
      <c r="IJZ157" s="188"/>
      <c r="IKA157" s="188"/>
      <c r="IKB157" s="188"/>
      <c r="IKC157" s="188"/>
      <c r="IKD157" s="188"/>
      <c r="IKE157" s="188"/>
      <c r="IKF157" s="188"/>
      <c r="IKG157" s="188"/>
      <c r="IKH157" s="188"/>
      <c r="IKI157" s="188"/>
      <c r="IKJ157" s="188"/>
      <c r="IKK157" s="188"/>
      <c r="IKL157" s="188"/>
      <c r="IKM157" s="188"/>
      <c r="IKN157" s="188"/>
      <c r="IKO157" s="188"/>
      <c r="IKP157" s="188"/>
      <c r="IKQ157" s="188"/>
      <c r="IKR157" s="188"/>
      <c r="IKS157" s="188"/>
      <c r="IKT157" s="188"/>
      <c r="IKU157" s="188"/>
      <c r="IKV157" s="188"/>
      <c r="IKW157" s="188"/>
      <c r="IKX157" s="188"/>
      <c r="IKY157" s="188"/>
      <c r="IKZ157" s="188"/>
      <c r="ILA157" s="188"/>
      <c r="ILB157" s="188"/>
      <c r="ILC157" s="188"/>
      <c r="ILD157" s="188"/>
      <c r="ILE157" s="188"/>
      <c r="ILF157" s="188"/>
      <c r="ILG157" s="188"/>
      <c r="ILH157" s="188"/>
      <c r="ILI157" s="188"/>
      <c r="ILJ157" s="188"/>
      <c r="ILK157" s="188"/>
      <c r="ILL157" s="188"/>
      <c r="ILM157" s="188"/>
      <c r="ILN157" s="188"/>
      <c r="ILO157" s="188"/>
      <c r="ILP157" s="188"/>
      <c r="ILQ157" s="188"/>
      <c r="ILR157" s="188"/>
      <c r="ILS157" s="188"/>
      <c r="ILT157" s="188"/>
      <c r="ILU157" s="188"/>
      <c r="ILV157" s="188"/>
      <c r="ILW157" s="188"/>
      <c r="ILX157" s="188"/>
      <c r="ILY157" s="188"/>
      <c r="ILZ157" s="188"/>
      <c r="IMA157" s="188"/>
      <c r="IMB157" s="188"/>
      <c r="IMC157" s="188"/>
      <c r="IMD157" s="188"/>
      <c r="IME157" s="188"/>
      <c r="IMF157" s="188"/>
      <c r="IMG157" s="188"/>
      <c r="IMH157" s="188"/>
      <c r="IMI157" s="188"/>
      <c r="IMJ157" s="188"/>
      <c r="IMK157" s="188"/>
      <c r="IML157" s="188"/>
      <c r="IMM157" s="188"/>
      <c r="IMN157" s="188"/>
      <c r="IMO157" s="188"/>
      <c r="IMP157" s="188"/>
      <c r="IMQ157" s="188"/>
      <c r="IMR157" s="188"/>
      <c r="IMS157" s="188"/>
      <c r="IMT157" s="188"/>
      <c r="IMU157" s="188"/>
      <c r="IMV157" s="188"/>
      <c r="IMW157" s="188"/>
      <c r="IMX157" s="188"/>
      <c r="IMY157" s="188"/>
      <c r="IMZ157" s="188"/>
      <c r="INA157" s="188"/>
      <c r="INB157" s="188"/>
      <c r="INC157" s="188"/>
      <c r="IND157" s="188"/>
      <c r="INE157" s="188"/>
      <c r="INF157" s="188"/>
      <c r="ING157" s="188"/>
      <c r="INH157" s="188"/>
      <c r="INI157" s="188"/>
      <c r="INJ157" s="188"/>
      <c r="INK157" s="188"/>
      <c r="INL157" s="188"/>
      <c r="INM157" s="188"/>
      <c r="INN157" s="188"/>
      <c r="INO157" s="188"/>
      <c r="INP157" s="188"/>
      <c r="INQ157" s="188"/>
      <c r="INR157" s="188"/>
      <c r="INS157" s="188"/>
      <c r="INT157" s="188"/>
      <c r="INU157" s="188"/>
      <c r="INV157" s="188"/>
      <c r="INW157" s="188"/>
      <c r="INX157" s="188"/>
      <c r="INY157" s="188"/>
      <c r="INZ157" s="188"/>
      <c r="IOA157" s="188"/>
      <c r="IOB157" s="188"/>
      <c r="IOC157" s="188"/>
      <c r="IOD157" s="188"/>
      <c r="IOE157" s="188"/>
      <c r="IOF157" s="188"/>
      <c r="IOG157" s="188"/>
      <c r="IOH157" s="188"/>
      <c r="IOI157" s="188"/>
      <c r="IOJ157" s="188"/>
      <c r="IOK157" s="188"/>
      <c r="IOL157" s="188"/>
      <c r="IOM157" s="188"/>
      <c r="ION157" s="188"/>
      <c r="IOO157" s="188"/>
      <c r="IOP157" s="188"/>
      <c r="IOQ157" s="188"/>
      <c r="IOR157" s="188"/>
      <c r="IOS157" s="188"/>
      <c r="IOT157" s="188"/>
      <c r="IOU157" s="188"/>
      <c r="IOV157" s="188"/>
      <c r="IOW157" s="188"/>
      <c r="IOX157" s="188"/>
      <c r="IOY157" s="188"/>
      <c r="IOZ157" s="188"/>
      <c r="IPA157" s="188"/>
      <c r="IPB157" s="188"/>
      <c r="IPC157" s="188"/>
      <c r="IPD157" s="188"/>
      <c r="IPE157" s="188"/>
      <c r="IPF157" s="188"/>
      <c r="IPG157" s="188"/>
      <c r="IPH157" s="188"/>
      <c r="IPI157" s="188"/>
      <c r="IPJ157" s="188"/>
      <c r="IPK157" s="188"/>
      <c r="IPL157" s="188"/>
      <c r="IPM157" s="188"/>
      <c r="IPN157" s="188"/>
      <c r="IPO157" s="188"/>
      <c r="IPP157" s="188"/>
      <c r="IPQ157" s="188"/>
      <c r="IPR157" s="188"/>
      <c r="IPS157" s="188"/>
      <c r="IPT157" s="188"/>
      <c r="IPU157" s="188"/>
      <c r="IPV157" s="188"/>
      <c r="IPW157" s="188"/>
      <c r="IPX157" s="188"/>
      <c r="IPY157" s="188"/>
      <c r="IPZ157" s="188"/>
      <c r="IQA157" s="188"/>
      <c r="IQB157" s="188"/>
      <c r="IQC157" s="188"/>
      <c r="IQD157" s="188"/>
      <c r="IQE157" s="188"/>
      <c r="IQF157" s="188"/>
      <c r="IQG157" s="188"/>
      <c r="IQH157" s="188"/>
      <c r="IQI157" s="188"/>
      <c r="IQJ157" s="188"/>
      <c r="IQK157" s="188"/>
      <c r="IQL157" s="188"/>
      <c r="IQM157" s="188"/>
      <c r="IQN157" s="188"/>
      <c r="IQO157" s="188"/>
      <c r="IQP157" s="188"/>
      <c r="IQQ157" s="188"/>
      <c r="IQR157" s="188"/>
      <c r="IQS157" s="188"/>
      <c r="IQT157" s="188"/>
      <c r="IQU157" s="188"/>
      <c r="IQV157" s="188"/>
      <c r="IQW157" s="188"/>
      <c r="IQX157" s="188"/>
      <c r="IQY157" s="188"/>
      <c r="IQZ157" s="188"/>
      <c r="IRA157" s="188"/>
      <c r="IRB157" s="188"/>
      <c r="IRC157" s="188"/>
      <c r="IRD157" s="188"/>
      <c r="IRE157" s="188"/>
      <c r="IRF157" s="188"/>
      <c r="IRG157" s="188"/>
      <c r="IRH157" s="188"/>
      <c r="IRI157" s="188"/>
      <c r="IRJ157" s="188"/>
      <c r="IRK157" s="188"/>
      <c r="IRL157" s="188"/>
      <c r="IRM157" s="188"/>
      <c r="IRN157" s="188"/>
      <c r="IRO157" s="188"/>
      <c r="IRP157" s="188"/>
      <c r="IRQ157" s="188"/>
      <c r="IRR157" s="188"/>
      <c r="IRS157" s="188"/>
      <c r="IRT157" s="188"/>
      <c r="IRU157" s="188"/>
      <c r="IRV157" s="188"/>
      <c r="IRW157" s="188"/>
      <c r="IRX157" s="188"/>
      <c r="IRY157" s="188"/>
      <c r="IRZ157" s="188"/>
      <c r="ISA157" s="188"/>
      <c r="ISB157" s="188"/>
      <c r="ISC157" s="188"/>
      <c r="ISD157" s="188"/>
      <c r="ISE157" s="188"/>
      <c r="ISF157" s="188"/>
      <c r="ISG157" s="188"/>
      <c r="ISH157" s="188"/>
      <c r="ISI157" s="188"/>
      <c r="ISJ157" s="188"/>
      <c r="ISK157" s="188"/>
      <c r="ISL157" s="188"/>
      <c r="ISM157" s="188"/>
      <c r="ISN157" s="188"/>
      <c r="ISO157" s="188"/>
      <c r="ISP157" s="188"/>
      <c r="ISQ157" s="188"/>
      <c r="ISR157" s="188"/>
      <c r="ISS157" s="188"/>
      <c r="IST157" s="188"/>
      <c r="ISU157" s="188"/>
      <c r="ISV157" s="188"/>
      <c r="ISW157" s="188"/>
      <c r="ISX157" s="188"/>
      <c r="ISY157" s="188"/>
      <c r="ISZ157" s="188"/>
      <c r="ITA157" s="188"/>
      <c r="ITB157" s="188"/>
      <c r="ITC157" s="188"/>
      <c r="ITD157" s="188"/>
      <c r="ITE157" s="188"/>
      <c r="ITF157" s="188"/>
      <c r="ITG157" s="188"/>
      <c r="ITH157" s="188"/>
      <c r="ITI157" s="188"/>
      <c r="ITJ157" s="188"/>
      <c r="ITK157" s="188"/>
      <c r="ITL157" s="188"/>
      <c r="ITM157" s="188"/>
      <c r="ITN157" s="188"/>
      <c r="ITO157" s="188"/>
      <c r="ITP157" s="188"/>
      <c r="ITQ157" s="188"/>
      <c r="ITR157" s="188"/>
      <c r="ITS157" s="188"/>
      <c r="ITT157" s="188"/>
      <c r="ITU157" s="188"/>
      <c r="ITV157" s="188"/>
      <c r="ITW157" s="188"/>
      <c r="ITX157" s="188"/>
      <c r="ITY157" s="188"/>
      <c r="ITZ157" s="188"/>
      <c r="IUA157" s="188"/>
      <c r="IUB157" s="188"/>
      <c r="IUC157" s="188"/>
      <c r="IUD157" s="188"/>
      <c r="IUE157" s="188"/>
      <c r="IUF157" s="188"/>
      <c r="IUG157" s="188"/>
      <c r="IUH157" s="188"/>
      <c r="IUI157" s="188"/>
      <c r="IUJ157" s="188"/>
      <c r="IUK157" s="188"/>
      <c r="IUL157" s="188"/>
      <c r="IUM157" s="188"/>
      <c r="IUN157" s="188"/>
      <c r="IUO157" s="188"/>
      <c r="IUP157" s="188"/>
      <c r="IUQ157" s="188"/>
      <c r="IUR157" s="188"/>
      <c r="IUS157" s="188"/>
      <c r="IUT157" s="188"/>
      <c r="IUU157" s="188"/>
      <c r="IUV157" s="188"/>
      <c r="IUW157" s="188"/>
      <c r="IUX157" s="188"/>
      <c r="IUY157" s="188"/>
      <c r="IUZ157" s="188"/>
      <c r="IVA157" s="188"/>
      <c r="IVB157" s="188"/>
      <c r="IVC157" s="188"/>
      <c r="IVD157" s="188"/>
      <c r="IVE157" s="188"/>
      <c r="IVF157" s="188"/>
      <c r="IVG157" s="188"/>
      <c r="IVH157" s="188"/>
      <c r="IVI157" s="188"/>
      <c r="IVJ157" s="188"/>
      <c r="IVK157" s="188"/>
      <c r="IVL157" s="188"/>
      <c r="IVM157" s="188"/>
      <c r="IVN157" s="188"/>
      <c r="IVO157" s="188"/>
      <c r="IVP157" s="188"/>
      <c r="IVQ157" s="188"/>
      <c r="IVR157" s="188"/>
      <c r="IVS157" s="188"/>
      <c r="IVT157" s="188"/>
      <c r="IVU157" s="188"/>
      <c r="IVV157" s="188"/>
      <c r="IVW157" s="188"/>
      <c r="IVX157" s="188"/>
      <c r="IVY157" s="188"/>
      <c r="IVZ157" s="188"/>
      <c r="IWA157" s="188"/>
      <c r="IWB157" s="188"/>
      <c r="IWC157" s="188"/>
      <c r="IWD157" s="188"/>
      <c r="IWE157" s="188"/>
      <c r="IWF157" s="188"/>
      <c r="IWG157" s="188"/>
      <c r="IWH157" s="188"/>
      <c r="IWI157" s="188"/>
      <c r="IWJ157" s="188"/>
      <c r="IWK157" s="188"/>
      <c r="IWL157" s="188"/>
      <c r="IWM157" s="188"/>
      <c r="IWN157" s="188"/>
      <c r="IWO157" s="188"/>
      <c r="IWP157" s="188"/>
      <c r="IWQ157" s="188"/>
      <c r="IWR157" s="188"/>
      <c r="IWS157" s="188"/>
      <c r="IWT157" s="188"/>
      <c r="IWU157" s="188"/>
      <c r="IWV157" s="188"/>
      <c r="IWW157" s="188"/>
      <c r="IWX157" s="188"/>
      <c r="IWY157" s="188"/>
      <c r="IWZ157" s="188"/>
      <c r="IXA157" s="188"/>
      <c r="IXB157" s="188"/>
      <c r="IXC157" s="188"/>
      <c r="IXD157" s="188"/>
      <c r="IXE157" s="188"/>
      <c r="IXF157" s="188"/>
      <c r="IXG157" s="188"/>
      <c r="IXH157" s="188"/>
      <c r="IXI157" s="188"/>
      <c r="IXJ157" s="188"/>
      <c r="IXK157" s="188"/>
      <c r="IXL157" s="188"/>
      <c r="IXM157" s="188"/>
      <c r="IXN157" s="188"/>
      <c r="IXO157" s="188"/>
      <c r="IXP157" s="188"/>
      <c r="IXQ157" s="188"/>
      <c r="IXR157" s="188"/>
      <c r="IXS157" s="188"/>
      <c r="IXT157" s="188"/>
      <c r="IXU157" s="188"/>
      <c r="IXV157" s="188"/>
      <c r="IXW157" s="188"/>
      <c r="IXX157" s="188"/>
      <c r="IXY157" s="188"/>
      <c r="IXZ157" s="188"/>
      <c r="IYA157" s="188"/>
      <c r="IYB157" s="188"/>
      <c r="IYC157" s="188"/>
      <c r="IYD157" s="188"/>
      <c r="IYE157" s="188"/>
      <c r="IYF157" s="188"/>
      <c r="IYG157" s="188"/>
      <c r="IYH157" s="188"/>
      <c r="IYI157" s="188"/>
      <c r="IYJ157" s="188"/>
      <c r="IYK157" s="188"/>
      <c r="IYL157" s="188"/>
      <c r="IYM157" s="188"/>
      <c r="IYN157" s="188"/>
      <c r="IYO157" s="188"/>
      <c r="IYP157" s="188"/>
      <c r="IYQ157" s="188"/>
      <c r="IYR157" s="188"/>
      <c r="IYS157" s="188"/>
      <c r="IYT157" s="188"/>
      <c r="IYU157" s="188"/>
      <c r="IYV157" s="188"/>
      <c r="IYW157" s="188"/>
      <c r="IYX157" s="188"/>
      <c r="IYY157" s="188"/>
      <c r="IYZ157" s="188"/>
      <c r="IZA157" s="188"/>
      <c r="IZB157" s="188"/>
      <c r="IZC157" s="188"/>
      <c r="IZD157" s="188"/>
      <c r="IZE157" s="188"/>
      <c r="IZF157" s="188"/>
      <c r="IZG157" s="188"/>
      <c r="IZH157" s="188"/>
      <c r="IZI157" s="188"/>
      <c r="IZJ157" s="188"/>
      <c r="IZK157" s="188"/>
      <c r="IZL157" s="188"/>
      <c r="IZM157" s="188"/>
      <c r="IZN157" s="188"/>
      <c r="IZO157" s="188"/>
      <c r="IZP157" s="188"/>
      <c r="IZQ157" s="188"/>
      <c r="IZR157" s="188"/>
      <c r="IZS157" s="188"/>
      <c r="IZT157" s="188"/>
      <c r="IZU157" s="188"/>
      <c r="IZV157" s="188"/>
      <c r="IZW157" s="188"/>
      <c r="IZX157" s="188"/>
      <c r="IZY157" s="188"/>
      <c r="IZZ157" s="188"/>
      <c r="JAA157" s="188"/>
      <c r="JAB157" s="188"/>
      <c r="JAC157" s="188"/>
      <c r="JAD157" s="188"/>
      <c r="JAE157" s="188"/>
      <c r="JAF157" s="188"/>
      <c r="JAG157" s="188"/>
      <c r="JAH157" s="188"/>
      <c r="JAI157" s="188"/>
      <c r="JAJ157" s="188"/>
      <c r="JAK157" s="188"/>
      <c r="JAL157" s="188"/>
      <c r="JAM157" s="188"/>
      <c r="JAN157" s="188"/>
      <c r="JAO157" s="188"/>
      <c r="JAP157" s="188"/>
      <c r="JAQ157" s="188"/>
      <c r="JAR157" s="188"/>
      <c r="JAS157" s="188"/>
      <c r="JAT157" s="188"/>
      <c r="JAU157" s="188"/>
      <c r="JAV157" s="188"/>
      <c r="JAW157" s="188"/>
      <c r="JAX157" s="188"/>
      <c r="JAY157" s="188"/>
      <c r="JAZ157" s="188"/>
      <c r="JBA157" s="188"/>
      <c r="JBB157" s="188"/>
      <c r="JBC157" s="188"/>
      <c r="JBD157" s="188"/>
      <c r="JBE157" s="188"/>
      <c r="JBF157" s="188"/>
      <c r="JBG157" s="188"/>
      <c r="JBH157" s="188"/>
      <c r="JBI157" s="188"/>
      <c r="JBJ157" s="188"/>
      <c r="JBK157" s="188"/>
      <c r="JBL157" s="188"/>
      <c r="JBM157" s="188"/>
      <c r="JBN157" s="188"/>
      <c r="JBO157" s="188"/>
      <c r="JBP157" s="188"/>
      <c r="JBQ157" s="188"/>
      <c r="JBR157" s="188"/>
      <c r="JBS157" s="188"/>
      <c r="JBT157" s="188"/>
      <c r="JBU157" s="188"/>
      <c r="JBV157" s="188"/>
      <c r="JBW157" s="188"/>
      <c r="JBX157" s="188"/>
      <c r="JBY157" s="188"/>
      <c r="JBZ157" s="188"/>
      <c r="JCA157" s="188"/>
      <c r="JCB157" s="188"/>
      <c r="JCC157" s="188"/>
      <c r="JCD157" s="188"/>
      <c r="JCE157" s="188"/>
      <c r="JCF157" s="188"/>
      <c r="JCG157" s="188"/>
      <c r="JCH157" s="188"/>
      <c r="JCI157" s="188"/>
      <c r="JCJ157" s="188"/>
      <c r="JCK157" s="188"/>
      <c r="JCL157" s="188"/>
      <c r="JCM157" s="188"/>
      <c r="JCN157" s="188"/>
      <c r="JCO157" s="188"/>
      <c r="JCP157" s="188"/>
      <c r="JCQ157" s="188"/>
      <c r="JCR157" s="188"/>
      <c r="JCS157" s="188"/>
      <c r="JCT157" s="188"/>
      <c r="JCU157" s="188"/>
      <c r="JCV157" s="188"/>
      <c r="JCW157" s="188"/>
      <c r="JCX157" s="188"/>
      <c r="JCY157" s="188"/>
      <c r="JCZ157" s="188"/>
      <c r="JDA157" s="188"/>
      <c r="JDB157" s="188"/>
      <c r="JDC157" s="188"/>
      <c r="JDD157" s="188"/>
      <c r="JDE157" s="188"/>
      <c r="JDF157" s="188"/>
      <c r="JDG157" s="188"/>
      <c r="JDH157" s="188"/>
      <c r="JDI157" s="188"/>
      <c r="JDJ157" s="188"/>
      <c r="JDK157" s="188"/>
      <c r="JDL157" s="188"/>
      <c r="JDM157" s="188"/>
      <c r="JDN157" s="188"/>
      <c r="JDO157" s="188"/>
      <c r="JDP157" s="188"/>
      <c r="JDQ157" s="188"/>
      <c r="JDR157" s="188"/>
      <c r="JDS157" s="188"/>
      <c r="JDT157" s="188"/>
      <c r="JDU157" s="188"/>
      <c r="JDV157" s="188"/>
      <c r="JDW157" s="188"/>
      <c r="JDX157" s="188"/>
      <c r="JDY157" s="188"/>
      <c r="JDZ157" s="188"/>
      <c r="JEA157" s="188"/>
      <c r="JEB157" s="188"/>
      <c r="JEC157" s="188"/>
      <c r="JED157" s="188"/>
      <c r="JEE157" s="188"/>
      <c r="JEF157" s="188"/>
      <c r="JEG157" s="188"/>
      <c r="JEH157" s="188"/>
      <c r="JEI157" s="188"/>
      <c r="JEJ157" s="188"/>
      <c r="JEK157" s="188"/>
      <c r="JEL157" s="188"/>
      <c r="JEM157" s="188"/>
      <c r="JEN157" s="188"/>
      <c r="JEO157" s="188"/>
      <c r="JEP157" s="188"/>
      <c r="JEQ157" s="188"/>
      <c r="JER157" s="188"/>
      <c r="JES157" s="188"/>
      <c r="JET157" s="188"/>
      <c r="JEU157" s="188"/>
      <c r="JEV157" s="188"/>
      <c r="JEW157" s="188"/>
      <c r="JEX157" s="188"/>
      <c r="JEY157" s="188"/>
      <c r="JEZ157" s="188"/>
      <c r="JFA157" s="188"/>
      <c r="JFB157" s="188"/>
      <c r="JFC157" s="188"/>
      <c r="JFD157" s="188"/>
      <c r="JFE157" s="188"/>
      <c r="JFF157" s="188"/>
      <c r="JFG157" s="188"/>
      <c r="JFH157" s="188"/>
      <c r="JFI157" s="188"/>
      <c r="JFJ157" s="188"/>
      <c r="JFK157" s="188"/>
      <c r="JFL157" s="188"/>
      <c r="JFM157" s="188"/>
      <c r="JFN157" s="188"/>
      <c r="JFO157" s="188"/>
      <c r="JFP157" s="188"/>
      <c r="JFQ157" s="188"/>
      <c r="JFR157" s="188"/>
      <c r="JFS157" s="188"/>
      <c r="JFT157" s="188"/>
      <c r="JFU157" s="188"/>
      <c r="JFV157" s="188"/>
      <c r="JFW157" s="188"/>
      <c r="JFX157" s="188"/>
      <c r="JFY157" s="188"/>
      <c r="JFZ157" s="188"/>
      <c r="JGA157" s="188"/>
      <c r="JGB157" s="188"/>
      <c r="JGC157" s="188"/>
      <c r="JGD157" s="188"/>
      <c r="JGE157" s="188"/>
      <c r="JGF157" s="188"/>
      <c r="JGG157" s="188"/>
      <c r="JGH157" s="188"/>
      <c r="JGI157" s="188"/>
      <c r="JGJ157" s="188"/>
      <c r="JGK157" s="188"/>
      <c r="JGL157" s="188"/>
      <c r="JGM157" s="188"/>
      <c r="JGN157" s="188"/>
      <c r="JGO157" s="188"/>
      <c r="JGP157" s="188"/>
      <c r="JGQ157" s="188"/>
      <c r="JGR157" s="188"/>
      <c r="JGS157" s="188"/>
      <c r="JGT157" s="188"/>
      <c r="JGU157" s="188"/>
      <c r="JGV157" s="188"/>
      <c r="JGW157" s="188"/>
      <c r="JGX157" s="188"/>
      <c r="JGY157" s="188"/>
      <c r="JGZ157" s="188"/>
      <c r="JHA157" s="188"/>
      <c r="JHB157" s="188"/>
      <c r="JHC157" s="188"/>
      <c r="JHD157" s="188"/>
      <c r="JHE157" s="188"/>
      <c r="JHF157" s="188"/>
      <c r="JHG157" s="188"/>
      <c r="JHH157" s="188"/>
      <c r="JHI157" s="188"/>
      <c r="JHJ157" s="188"/>
      <c r="JHK157" s="188"/>
      <c r="JHL157" s="188"/>
      <c r="JHM157" s="188"/>
      <c r="JHN157" s="188"/>
      <c r="JHO157" s="188"/>
      <c r="JHP157" s="188"/>
      <c r="JHQ157" s="188"/>
      <c r="JHR157" s="188"/>
      <c r="JHS157" s="188"/>
      <c r="JHT157" s="188"/>
      <c r="JHU157" s="188"/>
      <c r="JHV157" s="188"/>
      <c r="JHW157" s="188"/>
      <c r="JHX157" s="188"/>
      <c r="JHY157" s="188"/>
      <c r="JHZ157" s="188"/>
      <c r="JIA157" s="188"/>
      <c r="JIB157" s="188"/>
      <c r="JIC157" s="188"/>
      <c r="JID157" s="188"/>
      <c r="JIE157" s="188"/>
      <c r="JIF157" s="188"/>
      <c r="JIG157" s="188"/>
      <c r="JIH157" s="188"/>
      <c r="JII157" s="188"/>
      <c r="JIJ157" s="188"/>
      <c r="JIK157" s="188"/>
      <c r="JIL157" s="188"/>
      <c r="JIM157" s="188"/>
      <c r="JIN157" s="188"/>
      <c r="JIO157" s="188"/>
      <c r="JIP157" s="188"/>
      <c r="JIQ157" s="188"/>
      <c r="JIR157" s="188"/>
      <c r="JIS157" s="188"/>
      <c r="JIT157" s="188"/>
      <c r="JIU157" s="188"/>
      <c r="JIV157" s="188"/>
      <c r="JIW157" s="188"/>
      <c r="JIX157" s="188"/>
      <c r="JIY157" s="188"/>
      <c r="JIZ157" s="188"/>
      <c r="JJA157" s="188"/>
      <c r="JJB157" s="188"/>
      <c r="JJC157" s="188"/>
      <c r="JJD157" s="188"/>
      <c r="JJE157" s="188"/>
      <c r="JJF157" s="188"/>
      <c r="JJG157" s="188"/>
      <c r="JJH157" s="188"/>
      <c r="JJI157" s="188"/>
      <c r="JJJ157" s="188"/>
      <c r="JJK157" s="188"/>
      <c r="JJL157" s="188"/>
      <c r="JJM157" s="188"/>
      <c r="JJN157" s="188"/>
      <c r="JJO157" s="188"/>
      <c r="JJP157" s="188"/>
      <c r="JJQ157" s="188"/>
      <c r="JJR157" s="188"/>
      <c r="JJS157" s="188"/>
      <c r="JJT157" s="188"/>
      <c r="JJU157" s="188"/>
      <c r="JJV157" s="188"/>
      <c r="JJW157" s="188"/>
      <c r="JJX157" s="188"/>
      <c r="JJY157" s="188"/>
      <c r="JJZ157" s="188"/>
      <c r="JKA157" s="188"/>
      <c r="JKB157" s="188"/>
      <c r="JKC157" s="188"/>
      <c r="JKD157" s="188"/>
      <c r="JKE157" s="188"/>
      <c r="JKF157" s="188"/>
      <c r="JKG157" s="188"/>
      <c r="JKH157" s="188"/>
      <c r="JKI157" s="188"/>
      <c r="JKJ157" s="188"/>
      <c r="JKK157" s="188"/>
      <c r="JKL157" s="188"/>
      <c r="JKM157" s="188"/>
      <c r="JKN157" s="188"/>
      <c r="JKO157" s="188"/>
      <c r="JKP157" s="188"/>
      <c r="JKQ157" s="188"/>
      <c r="JKR157" s="188"/>
      <c r="JKS157" s="188"/>
      <c r="JKT157" s="188"/>
      <c r="JKU157" s="188"/>
      <c r="JKV157" s="188"/>
      <c r="JKW157" s="188"/>
      <c r="JKX157" s="188"/>
      <c r="JKY157" s="188"/>
      <c r="JKZ157" s="188"/>
      <c r="JLA157" s="188"/>
      <c r="JLB157" s="188"/>
      <c r="JLC157" s="188"/>
      <c r="JLD157" s="188"/>
      <c r="JLE157" s="188"/>
      <c r="JLF157" s="188"/>
      <c r="JLG157" s="188"/>
      <c r="JLH157" s="188"/>
      <c r="JLI157" s="188"/>
      <c r="JLJ157" s="188"/>
      <c r="JLK157" s="188"/>
      <c r="JLL157" s="188"/>
      <c r="JLM157" s="188"/>
      <c r="JLN157" s="188"/>
      <c r="JLO157" s="188"/>
      <c r="JLP157" s="188"/>
      <c r="JLQ157" s="188"/>
      <c r="JLR157" s="188"/>
      <c r="JLS157" s="188"/>
      <c r="JLT157" s="188"/>
      <c r="JLU157" s="188"/>
      <c r="JLV157" s="188"/>
      <c r="JLW157" s="188"/>
      <c r="JLX157" s="188"/>
      <c r="JLY157" s="188"/>
      <c r="JLZ157" s="188"/>
      <c r="JMA157" s="188"/>
      <c r="JMB157" s="188"/>
      <c r="JMC157" s="188"/>
      <c r="JMD157" s="188"/>
      <c r="JME157" s="188"/>
      <c r="JMF157" s="188"/>
      <c r="JMG157" s="188"/>
      <c r="JMH157" s="188"/>
      <c r="JMI157" s="188"/>
      <c r="JMJ157" s="188"/>
      <c r="JMK157" s="188"/>
      <c r="JML157" s="188"/>
      <c r="JMM157" s="188"/>
      <c r="JMN157" s="188"/>
      <c r="JMO157" s="188"/>
      <c r="JMP157" s="188"/>
      <c r="JMQ157" s="188"/>
      <c r="JMR157" s="188"/>
      <c r="JMS157" s="188"/>
      <c r="JMT157" s="188"/>
      <c r="JMU157" s="188"/>
      <c r="JMV157" s="188"/>
      <c r="JMW157" s="188"/>
      <c r="JMX157" s="188"/>
      <c r="JMY157" s="188"/>
      <c r="JMZ157" s="188"/>
      <c r="JNA157" s="188"/>
      <c r="JNB157" s="188"/>
      <c r="JNC157" s="188"/>
      <c r="JND157" s="188"/>
      <c r="JNE157" s="188"/>
      <c r="JNF157" s="188"/>
      <c r="JNG157" s="188"/>
      <c r="JNH157" s="188"/>
      <c r="JNI157" s="188"/>
      <c r="JNJ157" s="188"/>
      <c r="JNK157" s="188"/>
      <c r="JNL157" s="188"/>
      <c r="JNM157" s="188"/>
      <c r="JNN157" s="188"/>
      <c r="JNO157" s="188"/>
      <c r="JNP157" s="188"/>
      <c r="JNQ157" s="188"/>
      <c r="JNR157" s="188"/>
      <c r="JNS157" s="188"/>
      <c r="JNT157" s="188"/>
      <c r="JNU157" s="188"/>
      <c r="JNV157" s="188"/>
      <c r="JNW157" s="188"/>
      <c r="JNX157" s="188"/>
      <c r="JNY157" s="188"/>
      <c r="JNZ157" s="188"/>
      <c r="JOA157" s="188"/>
      <c r="JOB157" s="188"/>
      <c r="JOC157" s="188"/>
      <c r="JOD157" s="188"/>
      <c r="JOE157" s="188"/>
      <c r="JOF157" s="188"/>
      <c r="JOG157" s="188"/>
      <c r="JOH157" s="188"/>
      <c r="JOI157" s="188"/>
      <c r="JOJ157" s="188"/>
      <c r="JOK157" s="188"/>
      <c r="JOL157" s="188"/>
      <c r="JOM157" s="188"/>
      <c r="JON157" s="188"/>
      <c r="JOO157" s="188"/>
      <c r="JOP157" s="188"/>
      <c r="JOQ157" s="188"/>
      <c r="JOR157" s="188"/>
      <c r="JOS157" s="188"/>
      <c r="JOT157" s="188"/>
      <c r="JOU157" s="188"/>
      <c r="JOV157" s="188"/>
      <c r="JOW157" s="188"/>
      <c r="JOX157" s="188"/>
      <c r="JOY157" s="188"/>
      <c r="JOZ157" s="188"/>
      <c r="JPA157" s="188"/>
      <c r="JPB157" s="188"/>
      <c r="JPC157" s="188"/>
      <c r="JPD157" s="188"/>
      <c r="JPE157" s="188"/>
      <c r="JPF157" s="188"/>
      <c r="JPG157" s="188"/>
      <c r="JPH157" s="188"/>
      <c r="JPI157" s="188"/>
      <c r="JPJ157" s="188"/>
      <c r="JPK157" s="188"/>
      <c r="JPL157" s="188"/>
      <c r="JPM157" s="188"/>
      <c r="JPN157" s="188"/>
      <c r="JPO157" s="188"/>
      <c r="JPP157" s="188"/>
      <c r="JPQ157" s="188"/>
      <c r="JPR157" s="188"/>
      <c r="JPS157" s="188"/>
      <c r="JPT157" s="188"/>
      <c r="JPU157" s="188"/>
      <c r="JPV157" s="188"/>
      <c r="JPW157" s="188"/>
      <c r="JPX157" s="188"/>
      <c r="JPY157" s="188"/>
      <c r="JPZ157" s="188"/>
      <c r="JQA157" s="188"/>
      <c r="JQB157" s="188"/>
      <c r="JQC157" s="188"/>
      <c r="JQD157" s="188"/>
      <c r="JQE157" s="188"/>
      <c r="JQF157" s="188"/>
      <c r="JQG157" s="188"/>
      <c r="JQH157" s="188"/>
      <c r="JQI157" s="188"/>
      <c r="JQJ157" s="188"/>
      <c r="JQK157" s="188"/>
      <c r="JQL157" s="188"/>
      <c r="JQM157" s="188"/>
      <c r="JQN157" s="188"/>
      <c r="JQO157" s="188"/>
      <c r="JQP157" s="188"/>
      <c r="JQQ157" s="188"/>
      <c r="JQR157" s="188"/>
      <c r="JQS157" s="188"/>
      <c r="JQT157" s="188"/>
      <c r="JQU157" s="188"/>
      <c r="JQV157" s="188"/>
      <c r="JQW157" s="188"/>
      <c r="JQX157" s="188"/>
      <c r="JQY157" s="188"/>
      <c r="JQZ157" s="188"/>
      <c r="JRA157" s="188"/>
      <c r="JRB157" s="188"/>
      <c r="JRC157" s="188"/>
      <c r="JRD157" s="188"/>
      <c r="JRE157" s="188"/>
      <c r="JRF157" s="188"/>
      <c r="JRG157" s="188"/>
      <c r="JRH157" s="188"/>
      <c r="JRI157" s="188"/>
      <c r="JRJ157" s="188"/>
      <c r="JRK157" s="188"/>
      <c r="JRL157" s="188"/>
      <c r="JRM157" s="188"/>
      <c r="JRN157" s="188"/>
      <c r="JRO157" s="188"/>
      <c r="JRP157" s="188"/>
      <c r="JRQ157" s="188"/>
      <c r="JRR157" s="188"/>
      <c r="JRS157" s="188"/>
      <c r="JRT157" s="188"/>
      <c r="JRU157" s="188"/>
      <c r="JRV157" s="188"/>
      <c r="JRW157" s="188"/>
      <c r="JRX157" s="188"/>
      <c r="JRY157" s="188"/>
      <c r="JRZ157" s="188"/>
      <c r="JSA157" s="188"/>
      <c r="JSB157" s="188"/>
      <c r="JSC157" s="188"/>
      <c r="JSD157" s="188"/>
      <c r="JSE157" s="188"/>
      <c r="JSF157" s="188"/>
      <c r="JSG157" s="188"/>
      <c r="JSH157" s="188"/>
      <c r="JSI157" s="188"/>
      <c r="JSJ157" s="188"/>
      <c r="JSK157" s="188"/>
      <c r="JSL157" s="188"/>
      <c r="JSM157" s="188"/>
      <c r="JSN157" s="188"/>
      <c r="JSO157" s="188"/>
      <c r="JSP157" s="188"/>
      <c r="JSQ157" s="188"/>
      <c r="JSR157" s="188"/>
      <c r="JSS157" s="188"/>
      <c r="JST157" s="188"/>
      <c r="JSU157" s="188"/>
      <c r="JSV157" s="188"/>
      <c r="JSW157" s="188"/>
      <c r="JSX157" s="188"/>
      <c r="JSY157" s="188"/>
      <c r="JSZ157" s="188"/>
      <c r="JTA157" s="188"/>
      <c r="JTB157" s="188"/>
      <c r="JTC157" s="188"/>
      <c r="JTD157" s="188"/>
      <c r="JTE157" s="188"/>
      <c r="JTF157" s="188"/>
      <c r="JTG157" s="188"/>
      <c r="JTH157" s="188"/>
      <c r="JTI157" s="188"/>
      <c r="JTJ157" s="188"/>
      <c r="JTK157" s="188"/>
      <c r="JTL157" s="188"/>
      <c r="JTM157" s="188"/>
      <c r="JTN157" s="188"/>
      <c r="JTO157" s="188"/>
      <c r="JTP157" s="188"/>
      <c r="JTQ157" s="188"/>
      <c r="JTR157" s="188"/>
      <c r="JTS157" s="188"/>
      <c r="JTT157" s="188"/>
      <c r="JTU157" s="188"/>
      <c r="JTV157" s="188"/>
      <c r="JTW157" s="188"/>
      <c r="JTX157" s="188"/>
      <c r="JTY157" s="188"/>
      <c r="JTZ157" s="188"/>
      <c r="JUA157" s="188"/>
      <c r="JUB157" s="188"/>
      <c r="JUC157" s="188"/>
      <c r="JUD157" s="188"/>
      <c r="JUE157" s="188"/>
      <c r="JUF157" s="188"/>
      <c r="JUG157" s="188"/>
      <c r="JUH157" s="188"/>
      <c r="JUI157" s="188"/>
      <c r="JUJ157" s="188"/>
      <c r="JUK157" s="188"/>
      <c r="JUL157" s="188"/>
      <c r="JUM157" s="188"/>
      <c r="JUN157" s="188"/>
      <c r="JUO157" s="188"/>
      <c r="JUP157" s="188"/>
      <c r="JUQ157" s="188"/>
      <c r="JUR157" s="188"/>
      <c r="JUS157" s="188"/>
      <c r="JUT157" s="188"/>
      <c r="JUU157" s="188"/>
      <c r="JUV157" s="188"/>
      <c r="JUW157" s="188"/>
      <c r="JUX157" s="188"/>
      <c r="JUY157" s="188"/>
      <c r="JUZ157" s="188"/>
      <c r="JVA157" s="188"/>
      <c r="JVB157" s="188"/>
      <c r="JVC157" s="188"/>
      <c r="JVD157" s="188"/>
      <c r="JVE157" s="188"/>
      <c r="JVF157" s="188"/>
      <c r="JVG157" s="188"/>
      <c r="JVH157" s="188"/>
      <c r="JVI157" s="188"/>
      <c r="JVJ157" s="188"/>
      <c r="JVK157" s="188"/>
      <c r="JVL157" s="188"/>
      <c r="JVM157" s="188"/>
      <c r="JVN157" s="188"/>
      <c r="JVO157" s="188"/>
      <c r="JVP157" s="188"/>
      <c r="JVQ157" s="188"/>
      <c r="JVR157" s="188"/>
      <c r="JVS157" s="188"/>
      <c r="JVT157" s="188"/>
      <c r="JVU157" s="188"/>
      <c r="JVV157" s="188"/>
      <c r="JVW157" s="188"/>
      <c r="JVX157" s="188"/>
      <c r="JVY157" s="188"/>
      <c r="JVZ157" s="188"/>
      <c r="JWA157" s="188"/>
      <c r="JWB157" s="188"/>
      <c r="JWC157" s="188"/>
      <c r="JWD157" s="188"/>
      <c r="JWE157" s="188"/>
      <c r="JWF157" s="188"/>
      <c r="JWG157" s="188"/>
      <c r="JWH157" s="188"/>
      <c r="JWI157" s="188"/>
      <c r="JWJ157" s="188"/>
      <c r="JWK157" s="188"/>
      <c r="JWL157" s="188"/>
      <c r="JWM157" s="188"/>
      <c r="JWN157" s="188"/>
      <c r="JWO157" s="188"/>
      <c r="JWP157" s="188"/>
      <c r="JWQ157" s="188"/>
      <c r="JWR157" s="188"/>
      <c r="JWS157" s="188"/>
      <c r="JWT157" s="188"/>
      <c r="JWU157" s="188"/>
      <c r="JWV157" s="188"/>
      <c r="JWW157" s="188"/>
      <c r="JWX157" s="188"/>
      <c r="JWY157" s="188"/>
      <c r="JWZ157" s="188"/>
      <c r="JXA157" s="188"/>
      <c r="JXB157" s="188"/>
      <c r="JXC157" s="188"/>
      <c r="JXD157" s="188"/>
      <c r="JXE157" s="188"/>
      <c r="JXF157" s="188"/>
      <c r="JXG157" s="188"/>
      <c r="JXH157" s="188"/>
      <c r="JXI157" s="188"/>
      <c r="JXJ157" s="188"/>
      <c r="JXK157" s="188"/>
      <c r="JXL157" s="188"/>
      <c r="JXM157" s="188"/>
      <c r="JXN157" s="188"/>
      <c r="JXO157" s="188"/>
      <c r="JXP157" s="188"/>
      <c r="JXQ157" s="188"/>
      <c r="JXR157" s="188"/>
      <c r="JXS157" s="188"/>
      <c r="JXT157" s="188"/>
      <c r="JXU157" s="188"/>
      <c r="JXV157" s="188"/>
      <c r="JXW157" s="188"/>
      <c r="JXX157" s="188"/>
      <c r="JXY157" s="188"/>
      <c r="JXZ157" s="188"/>
      <c r="JYA157" s="188"/>
      <c r="JYB157" s="188"/>
      <c r="JYC157" s="188"/>
      <c r="JYD157" s="188"/>
      <c r="JYE157" s="188"/>
      <c r="JYF157" s="188"/>
      <c r="JYG157" s="188"/>
      <c r="JYH157" s="188"/>
      <c r="JYI157" s="188"/>
      <c r="JYJ157" s="188"/>
      <c r="JYK157" s="188"/>
      <c r="JYL157" s="188"/>
      <c r="JYM157" s="188"/>
      <c r="JYN157" s="188"/>
      <c r="JYO157" s="188"/>
      <c r="JYP157" s="188"/>
      <c r="JYQ157" s="188"/>
      <c r="JYR157" s="188"/>
      <c r="JYS157" s="188"/>
      <c r="JYT157" s="188"/>
      <c r="JYU157" s="188"/>
      <c r="JYV157" s="188"/>
      <c r="JYW157" s="188"/>
      <c r="JYX157" s="188"/>
      <c r="JYY157" s="188"/>
      <c r="JYZ157" s="188"/>
      <c r="JZA157" s="188"/>
      <c r="JZB157" s="188"/>
      <c r="JZC157" s="188"/>
      <c r="JZD157" s="188"/>
      <c r="JZE157" s="188"/>
      <c r="JZF157" s="188"/>
      <c r="JZG157" s="188"/>
      <c r="JZH157" s="188"/>
      <c r="JZI157" s="188"/>
      <c r="JZJ157" s="188"/>
      <c r="JZK157" s="188"/>
      <c r="JZL157" s="188"/>
      <c r="JZM157" s="188"/>
      <c r="JZN157" s="188"/>
      <c r="JZO157" s="188"/>
      <c r="JZP157" s="188"/>
      <c r="JZQ157" s="188"/>
      <c r="JZR157" s="188"/>
      <c r="JZS157" s="188"/>
      <c r="JZT157" s="188"/>
      <c r="JZU157" s="188"/>
      <c r="JZV157" s="188"/>
      <c r="JZW157" s="188"/>
      <c r="JZX157" s="188"/>
      <c r="JZY157" s="188"/>
      <c r="JZZ157" s="188"/>
      <c r="KAA157" s="188"/>
      <c r="KAB157" s="188"/>
      <c r="KAC157" s="188"/>
      <c r="KAD157" s="188"/>
      <c r="KAE157" s="188"/>
      <c r="KAF157" s="188"/>
      <c r="KAG157" s="188"/>
      <c r="KAH157" s="188"/>
      <c r="KAI157" s="188"/>
      <c r="KAJ157" s="188"/>
      <c r="KAK157" s="188"/>
      <c r="KAL157" s="188"/>
      <c r="KAM157" s="188"/>
      <c r="KAN157" s="188"/>
      <c r="KAO157" s="188"/>
      <c r="KAP157" s="188"/>
      <c r="KAQ157" s="188"/>
      <c r="KAR157" s="188"/>
      <c r="KAS157" s="188"/>
      <c r="KAT157" s="188"/>
      <c r="KAU157" s="188"/>
      <c r="KAV157" s="188"/>
      <c r="KAW157" s="188"/>
      <c r="KAX157" s="188"/>
      <c r="KAY157" s="188"/>
      <c r="KAZ157" s="188"/>
      <c r="KBA157" s="188"/>
      <c r="KBB157" s="188"/>
      <c r="KBC157" s="188"/>
      <c r="KBD157" s="188"/>
      <c r="KBE157" s="188"/>
      <c r="KBF157" s="188"/>
      <c r="KBG157" s="188"/>
      <c r="KBH157" s="188"/>
      <c r="KBI157" s="188"/>
      <c r="KBJ157" s="188"/>
      <c r="KBK157" s="188"/>
      <c r="KBL157" s="188"/>
      <c r="KBM157" s="188"/>
      <c r="KBN157" s="188"/>
      <c r="KBO157" s="188"/>
      <c r="KBP157" s="188"/>
      <c r="KBQ157" s="188"/>
      <c r="KBR157" s="188"/>
      <c r="KBS157" s="188"/>
      <c r="KBT157" s="188"/>
      <c r="KBU157" s="188"/>
      <c r="KBV157" s="188"/>
      <c r="KBW157" s="188"/>
      <c r="KBX157" s="188"/>
      <c r="KBY157" s="188"/>
      <c r="KBZ157" s="188"/>
      <c r="KCA157" s="188"/>
      <c r="KCB157" s="188"/>
      <c r="KCC157" s="188"/>
      <c r="KCD157" s="188"/>
      <c r="KCE157" s="188"/>
      <c r="KCF157" s="188"/>
      <c r="KCG157" s="188"/>
      <c r="KCH157" s="188"/>
      <c r="KCI157" s="188"/>
      <c r="KCJ157" s="188"/>
      <c r="KCK157" s="188"/>
      <c r="KCL157" s="188"/>
      <c r="KCM157" s="188"/>
      <c r="KCN157" s="188"/>
      <c r="KCO157" s="188"/>
      <c r="KCP157" s="188"/>
      <c r="KCQ157" s="188"/>
      <c r="KCR157" s="188"/>
      <c r="KCS157" s="188"/>
      <c r="KCT157" s="188"/>
      <c r="KCU157" s="188"/>
      <c r="KCV157" s="188"/>
      <c r="KCW157" s="188"/>
      <c r="KCX157" s="188"/>
      <c r="KCY157" s="188"/>
      <c r="KCZ157" s="188"/>
      <c r="KDA157" s="188"/>
      <c r="KDB157" s="188"/>
      <c r="KDC157" s="188"/>
      <c r="KDD157" s="188"/>
      <c r="KDE157" s="188"/>
      <c r="KDF157" s="188"/>
      <c r="KDG157" s="188"/>
      <c r="KDH157" s="188"/>
      <c r="KDI157" s="188"/>
      <c r="KDJ157" s="188"/>
      <c r="KDK157" s="188"/>
      <c r="KDL157" s="188"/>
      <c r="KDM157" s="188"/>
      <c r="KDN157" s="188"/>
      <c r="KDO157" s="188"/>
      <c r="KDP157" s="188"/>
      <c r="KDQ157" s="188"/>
      <c r="KDR157" s="188"/>
      <c r="KDS157" s="188"/>
      <c r="KDT157" s="188"/>
      <c r="KDU157" s="188"/>
      <c r="KDV157" s="188"/>
      <c r="KDW157" s="188"/>
      <c r="KDX157" s="188"/>
      <c r="KDY157" s="188"/>
      <c r="KDZ157" s="188"/>
      <c r="KEA157" s="188"/>
      <c r="KEB157" s="188"/>
      <c r="KEC157" s="188"/>
      <c r="KED157" s="188"/>
      <c r="KEE157" s="188"/>
      <c r="KEF157" s="188"/>
      <c r="KEG157" s="188"/>
      <c r="KEH157" s="188"/>
      <c r="KEI157" s="188"/>
      <c r="KEJ157" s="188"/>
      <c r="KEK157" s="188"/>
      <c r="KEL157" s="188"/>
      <c r="KEM157" s="188"/>
      <c r="KEN157" s="188"/>
      <c r="KEO157" s="188"/>
      <c r="KEP157" s="188"/>
      <c r="KEQ157" s="188"/>
      <c r="KER157" s="188"/>
      <c r="KES157" s="188"/>
      <c r="KET157" s="188"/>
      <c r="KEU157" s="188"/>
      <c r="KEV157" s="188"/>
      <c r="KEW157" s="188"/>
      <c r="KEX157" s="188"/>
      <c r="KEY157" s="188"/>
      <c r="KEZ157" s="188"/>
      <c r="KFA157" s="188"/>
      <c r="KFB157" s="188"/>
      <c r="KFC157" s="188"/>
      <c r="KFD157" s="188"/>
      <c r="KFE157" s="188"/>
      <c r="KFF157" s="188"/>
      <c r="KFG157" s="188"/>
      <c r="KFH157" s="188"/>
      <c r="KFI157" s="188"/>
      <c r="KFJ157" s="188"/>
      <c r="KFK157" s="188"/>
      <c r="KFL157" s="188"/>
      <c r="KFM157" s="188"/>
      <c r="KFN157" s="188"/>
      <c r="KFO157" s="188"/>
      <c r="KFP157" s="188"/>
      <c r="KFQ157" s="188"/>
      <c r="KFR157" s="188"/>
      <c r="KFS157" s="188"/>
      <c r="KFT157" s="188"/>
      <c r="KFU157" s="188"/>
      <c r="KFV157" s="188"/>
      <c r="KFW157" s="188"/>
      <c r="KFX157" s="188"/>
      <c r="KFY157" s="188"/>
      <c r="KFZ157" s="188"/>
      <c r="KGA157" s="188"/>
      <c r="KGB157" s="188"/>
      <c r="KGC157" s="188"/>
      <c r="KGD157" s="188"/>
      <c r="KGE157" s="188"/>
      <c r="KGF157" s="188"/>
      <c r="KGG157" s="188"/>
      <c r="KGH157" s="188"/>
      <c r="KGI157" s="188"/>
      <c r="KGJ157" s="188"/>
      <c r="KGK157" s="188"/>
      <c r="KGL157" s="188"/>
      <c r="KGM157" s="188"/>
      <c r="KGN157" s="188"/>
      <c r="KGO157" s="188"/>
      <c r="KGP157" s="188"/>
      <c r="KGQ157" s="188"/>
      <c r="KGR157" s="188"/>
      <c r="KGS157" s="188"/>
      <c r="KGT157" s="188"/>
      <c r="KGU157" s="188"/>
      <c r="KGV157" s="188"/>
      <c r="KGW157" s="188"/>
      <c r="KGX157" s="188"/>
      <c r="KGY157" s="188"/>
      <c r="KGZ157" s="188"/>
      <c r="KHA157" s="188"/>
      <c r="KHB157" s="188"/>
      <c r="KHC157" s="188"/>
      <c r="KHD157" s="188"/>
      <c r="KHE157" s="188"/>
      <c r="KHF157" s="188"/>
      <c r="KHG157" s="188"/>
      <c r="KHH157" s="188"/>
      <c r="KHI157" s="188"/>
      <c r="KHJ157" s="188"/>
      <c r="KHK157" s="188"/>
      <c r="KHL157" s="188"/>
      <c r="KHM157" s="188"/>
      <c r="KHN157" s="188"/>
      <c r="KHO157" s="188"/>
      <c r="KHP157" s="188"/>
      <c r="KHQ157" s="188"/>
      <c r="KHR157" s="188"/>
      <c r="KHS157" s="188"/>
      <c r="KHT157" s="188"/>
      <c r="KHU157" s="188"/>
      <c r="KHV157" s="188"/>
      <c r="KHW157" s="188"/>
      <c r="KHX157" s="188"/>
      <c r="KHY157" s="188"/>
      <c r="KHZ157" s="188"/>
      <c r="KIA157" s="188"/>
      <c r="KIB157" s="188"/>
      <c r="KIC157" s="188"/>
      <c r="KID157" s="188"/>
      <c r="KIE157" s="188"/>
      <c r="KIF157" s="188"/>
      <c r="KIG157" s="188"/>
      <c r="KIH157" s="188"/>
      <c r="KII157" s="188"/>
      <c r="KIJ157" s="188"/>
      <c r="KIK157" s="188"/>
      <c r="KIL157" s="188"/>
      <c r="KIM157" s="188"/>
      <c r="KIN157" s="188"/>
      <c r="KIO157" s="188"/>
      <c r="KIP157" s="188"/>
      <c r="KIQ157" s="188"/>
      <c r="KIR157" s="188"/>
      <c r="KIS157" s="188"/>
      <c r="KIT157" s="188"/>
      <c r="KIU157" s="188"/>
      <c r="KIV157" s="188"/>
      <c r="KIW157" s="188"/>
      <c r="KIX157" s="188"/>
      <c r="KIY157" s="188"/>
      <c r="KIZ157" s="188"/>
      <c r="KJA157" s="188"/>
      <c r="KJB157" s="188"/>
      <c r="KJC157" s="188"/>
      <c r="KJD157" s="188"/>
      <c r="KJE157" s="188"/>
      <c r="KJF157" s="188"/>
      <c r="KJG157" s="188"/>
      <c r="KJH157" s="188"/>
      <c r="KJI157" s="188"/>
      <c r="KJJ157" s="188"/>
      <c r="KJK157" s="188"/>
      <c r="KJL157" s="188"/>
      <c r="KJM157" s="188"/>
      <c r="KJN157" s="188"/>
      <c r="KJO157" s="188"/>
      <c r="KJP157" s="188"/>
      <c r="KJQ157" s="188"/>
      <c r="KJR157" s="188"/>
      <c r="KJS157" s="188"/>
      <c r="KJT157" s="188"/>
      <c r="KJU157" s="188"/>
      <c r="KJV157" s="188"/>
      <c r="KJW157" s="188"/>
      <c r="KJX157" s="188"/>
      <c r="KJY157" s="188"/>
      <c r="KJZ157" s="188"/>
      <c r="KKA157" s="188"/>
      <c r="KKB157" s="188"/>
      <c r="KKC157" s="188"/>
      <c r="KKD157" s="188"/>
      <c r="KKE157" s="188"/>
      <c r="KKF157" s="188"/>
      <c r="KKG157" s="188"/>
      <c r="KKH157" s="188"/>
      <c r="KKI157" s="188"/>
      <c r="KKJ157" s="188"/>
      <c r="KKK157" s="188"/>
      <c r="KKL157" s="188"/>
      <c r="KKM157" s="188"/>
      <c r="KKN157" s="188"/>
      <c r="KKO157" s="188"/>
      <c r="KKP157" s="188"/>
      <c r="KKQ157" s="188"/>
      <c r="KKR157" s="188"/>
      <c r="KKS157" s="188"/>
      <c r="KKT157" s="188"/>
      <c r="KKU157" s="188"/>
      <c r="KKV157" s="188"/>
      <c r="KKW157" s="188"/>
      <c r="KKX157" s="188"/>
      <c r="KKY157" s="188"/>
      <c r="KKZ157" s="188"/>
      <c r="KLA157" s="188"/>
      <c r="KLB157" s="188"/>
      <c r="KLC157" s="188"/>
      <c r="KLD157" s="188"/>
      <c r="KLE157" s="188"/>
      <c r="KLF157" s="188"/>
      <c r="KLG157" s="188"/>
      <c r="KLH157" s="188"/>
      <c r="KLI157" s="188"/>
      <c r="KLJ157" s="188"/>
      <c r="KLK157" s="188"/>
      <c r="KLL157" s="188"/>
      <c r="KLM157" s="188"/>
      <c r="KLN157" s="188"/>
      <c r="KLO157" s="188"/>
      <c r="KLP157" s="188"/>
      <c r="KLQ157" s="188"/>
      <c r="KLR157" s="188"/>
      <c r="KLS157" s="188"/>
      <c r="KLT157" s="188"/>
      <c r="KLU157" s="188"/>
      <c r="KLV157" s="188"/>
      <c r="KLW157" s="188"/>
      <c r="KLX157" s="188"/>
      <c r="KLY157" s="188"/>
      <c r="KLZ157" s="188"/>
      <c r="KMA157" s="188"/>
      <c r="KMB157" s="188"/>
      <c r="KMC157" s="188"/>
      <c r="KMD157" s="188"/>
      <c r="KME157" s="188"/>
      <c r="KMF157" s="188"/>
      <c r="KMG157" s="188"/>
      <c r="KMH157" s="188"/>
      <c r="KMI157" s="188"/>
      <c r="KMJ157" s="188"/>
      <c r="KMK157" s="188"/>
      <c r="KML157" s="188"/>
      <c r="KMM157" s="188"/>
      <c r="KMN157" s="188"/>
      <c r="KMO157" s="188"/>
      <c r="KMP157" s="188"/>
      <c r="KMQ157" s="188"/>
      <c r="KMR157" s="188"/>
      <c r="KMS157" s="188"/>
      <c r="KMT157" s="188"/>
      <c r="KMU157" s="188"/>
      <c r="KMV157" s="188"/>
      <c r="KMW157" s="188"/>
      <c r="KMX157" s="188"/>
      <c r="KMY157" s="188"/>
      <c r="KMZ157" s="188"/>
      <c r="KNA157" s="188"/>
      <c r="KNB157" s="188"/>
      <c r="KNC157" s="188"/>
      <c r="KND157" s="188"/>
      <c r="KNE157" s="188"/>
      <c r="KNF157" s="188"/>
      <c r="KNG157" s="188"/>
      <c r="KNH157" s="188"/>
      <c r="KNI157" s="188"/>
      <c r="KNJ157" s="188"/>
      <c r="KNK157" s="188"/>
      <c r="KNL157" s="188"/>
      <c r="KNM157" s="188"/>
      <c r="KNN157" s="188"/>
      <c r="KNO157" s="188"/>
      <c r="KNP157" s="188"/>
      <c r="KNQ157" s="188"/>
      <c r="KNR157" s="188"/>
      <c r="KNS157" s="188"/>
      <c r="KNT157" s="188"/>
      <c r="KNU157" s="188"/>
      <c r="KNV157" s="188"/>
      <c r="KNW157" s="188"/>
      <c r="KNX157" s="188"/>
      <c r="KNY157" s="188"/>
      <c r="KNZ157" s="188"/>
      <c r="KOA157" s="188"/>
      <c r="KOB157" s="188"/>
      <c r="KOC157" s="188"/>
      <c r="KOD157" s="188"/>
      <c r="KOE157" s="188"/>
      <c r="KOF157" s="188"/>
      <c r="KOG157" s="188"/>
      <c r="KOH157" s="188"/>
      <c r="KOI157" s="188"/>
      <c r="KOJ157" s="188"/>
      <c r="KOK157" s="188"/>
      <c r="KOL157" s="188"/>
      <c r="KOM157" s="188"/>
      <c r="KON157" s="188"/>
      <c r="KOO157" s="188"/>
      <c r="KOP157" s="188"/>
      <c r="KOQ157" s="188"/>
      <c r="KOR157" s="188"/>
      <c r="KOS157" s="188"/>
      <c r="KOT157" s="188"/>
      <c r="KOU157" s="188"/>
      <c r="KOV157" s="188"/>
      <c r="KOW157" s="188"/>
      <c r="KOX157" s="188"/>
      <c r="KOY157" s="188"/>
      <c r="KOZ157" s="188"/>
      <c r="KPA157" s="188"/>
      <c r="KPB157" s="188"/>
      <c r="KPC157" s="188"/>
      <c r="KPD157" s="188"/>
      <c r="KPE157" s="188"/>
      <c r="KPF157" s="188"/>
      <c r="KPG157" s="188"/>
      <c r="KPH157" s="188"/>
      <c r="KPI157" s="188"/>
      <c r="KPJ157" s="188"/>
      <c r="KPK157" s="188"/>
      <c r="KPL157" s="188"/>
      <c r="KPM157" s="188"/>
      <c r="KPN157" s="188"/>
      <c r="KPO157" s="188"/>
      <c r="KPP157" s="188"/>
      <c r="KPQ157" s="188"/>
      <c r="KPR157" s="188"/>
      <c r="KPS157" s="188"/>
      <c r="KPT157" s="188"/>
      <c r="KPU157" s="188"/>
      <c r="KPV157" s="188"/>
      <c r="KPW157" s="188"/>
      <c r="KPX157" s="188"/>
      <c r="KPY157" s="188"/>
      <c r="KPZ157" s="188"/>
      <c r="KQA157" s="188"/>
      <c r="KQB157" s="188"/>
      <c r="KQC157" s="188"/>
      <c r="KQD157" s="188"/>
      <c r="KQE157" s="188"/>
      <c r="KQF157" s="188"/>
      <c r="KQG157" s="188"/>
      <c r="KQH157" s="188"/>
      <c r="KQI157" s="188"/>
      <c r="KQJ157" s="188"/>
      <c r="KQK157" s="188"/>
      <c r="KQL157" s="188"/>
      <c r="KQM157" s="188"/>
      <c r="KQN157" s="188"/>
      <c r="KQO157" s="188"/>
      <c r="KQP157" s="188"/>
      <c r="KQQ157" s="188"/>
      <c r="KQR157" s="188"/>
      <c r="KQS157" s="188"/>
      <c r="KQT157" s="188"/>
      <c r="KQU157" s="188"/>
      <c r="KQV157" s="188"/>
      <c r="KQW157" s="188"/>
      <c r="KQX157" s="188"/>
      <c r="KQY157" s="188"/>
      <c r="KQZ157" s="188"/>
      <c r="KRA157" s="188"/>
      <c r="KRB157" s="188"/>
      <c r="KRC157" s="188"/>
      <c r="KRD157" s="188"/>
      <c r="KRE157" s="188"/>
      <c r="KRF157" s="188"/>
      <c r="KRG157" s="188"/>
      <c r="KRH157" s="188"/>
      <c r="KRI157" s="188"/>
      <c r="KRJ157" s="188"/>
      <c r="KRK157" s="188"/>
      <c r="KRL157" s="188"/>
      <c r="KRM157" s="188"/>
      <c r="KRN157" s="188"/>
      <c r="KRO157" s="188"/>
      <c r="KRP157" s="188"/>
      <c r="KRQ157" s="188"/>
      <c r="KRR157" s="188"/>
      <c r="KRS157" s="188"/>
      <c r="KRT157" s="188"/>
      <c r="KRU157" s="188"/>
      <c r="KRV157" s="188"/>
      <c r="KRW157" s="188"/>
      <c r="KRX157" s="188"/>
      <c r="KRY157" s="188"/>
      <c r="KRZ157" s="188"/>
      <c r="KSA157" s="188"/>
      <c r="KSB157" s="188"/>
      <c r="KSC157" s="188"/>
      <c r="KSD157" s="188"/>
      <c r="KSE157" s="188"/>
      <c r="KSF157" s="188"/>
      <c r="KSG157" s="188"/>
      <c r="KSH157" s="188"/>
      <c r="KSI157" s="188"/>
      <c r="KSJ157" s="188"/>
      <c r="KSK157" s="188"/>
      <c r="KSL157" s="188"/>
      <c r="KSM157" s="188"/>
      <c r="KSN157" s="188"/>
      <c r="KSO157" s="188"/>
      <c r="KSP157" s="188"/>
      <c r="KSQ157" s="188"/>
      <c r="KSR157" s="188"/>
      <c r="KSS157" s="188"/>
      <c r="KST157" s="188"/>
      <c r="KSU157" s="188"/>
      <c r="KSV157" s="188"/>
      <c r="KSW157" s="188"/>
      <c r="KSX157" s="188"/>
      <c r="KSY157" s="188"/>
      <c r="KSZ157" s="188"/>
      <c r="KTA157" s="188"/>
      <c r="KTB157" s="188"/>
      <c r="KTC157" s="188"/>
      <c r="KTD157" s="188"/>
      <c r="KTE157" s="188"/>
      <c r="KTF157" s="188"/>
      <c r="KTG157" s="188"/>
      <c r="KTH157" s="188"/>
      <c r="KTI157" s="188"/>
      <c r="KTJ157" s="188"/>
      <c r="KTK157" s="188"/>
      <c r="KTL157" s="188"/>
      <c r="KTM157" s="188"/>
      <c r="KTN157" s="188"/>
      <c r="KTO157" s="188"/>
      <c r="KTP157" s="188"/>
      <c r="KTQ157" s="188"/>
      <c r="KTR157" s="188"/>
      <c r="KTS157" s="188"/>
      <c r="KTT157" s="188"/>
      <c r="KTU157" s="188"/>
      <c r="KTV157" s="188"/>
      <c r="KTW157" s="188"/>
      <c r="KTX157" s="188"/>
      <c r="KTY157" s="188"/>
      <c r="KTZ157" s="188"/>
      <c r="KUA157" s="188"/>
      <c r="KUB157" s="188"/>
      <c r="KUC157" s="188"/>
      <c r="KUD157" s="188"/>
      <c r="KUE157" s="188"/>
      <c r="KUF157" s="188"/>
      <c r="KUG157" s="188"/>
      <c r="KUH157" s="188"/>
      <c r="KUI157" s="188"/>
      <c r="KUJ157" s="188"/>
      <c r="KUK157" s="188"/>
      <c r="KUL157" s="188"/>
      <c r="KUM157" s="188"/>
      <c r="KUN157" s="188"/>
      <c r="KUO157" s="188"/>
      <c r="KUP157" s="188"/>
      <c r="KUQ157" s="188"/>
      <c r="KUR157" s="188"/>
      <c r="KUS157" s="188"/>
      <c r="KUT157" s="188"/>
      <c r="KUU157" s="188"/>
      <c r="KUV157" s="188"/>
      <c r="KUW157" s="188"/>
      <c r="KUX157" s="188"/>
      <c r="KUY157" s="188"/>
      <c r="KUZ157" s="188"/>
      <c r="KVA157" s="188"/>
      <c r="KVB157" s="188"/>
      <c r="KVC157" s="188"/>
      <c r="KVD157" s="188"/>
      <c r="KVE157" s="188"/>
      <c r="KVF157" s="188"/>
      <c r="KVG157" s="188"/>
      <c r="KVH157" s="188"/>
      <c r="KVI157" s="188"/>
      <c r="KVJ157" s="188"/>
      <c r="KVK157" s="188"/>
      <c r="KVL157" s="188"/>
      <c r="KVM157" s="188"/>
      <c r="KVN157" s="188"/>
      <c r="KVO157" s="188"/>
      <c r="KVP157" s="188"/>
      <c r="KVQ157" s="188"/>
      <c r="KVR157" s="188"/>
      <c r="KVS157" s="188"/>
      <c r="KVT157" s="188"/>
      <c r="KVU157" s="188"/>
      <c r="KVV157" s="188"/>
      <c r="KVW157" s="188"/>
      <c r="KVX157" s="188"/>
      <c r="KVY157" s="188"/>
      <c r="KVZ157" s="188"/>
      <c r="KWA157" s="188"/>
      <c r="KWB157" s="188"/>
      <c r="KWC157" s="188"/>
      <c r="KWD157" s="188"/>
      <c r="KWE157" s="188"/>
      <c r="KWF157" s="188"/>
      <c r="KWG157" s="188"/>
      <c r="KWH157" s="188"/>
      <c r="KWI157" s="188"/>
      <c r="KWJ157" s="188"/>
      <c r="KWK157" s="188"/>
      <c r="KWL157" s="188"/>
      <c r="KWM157" s="188"/>
      <c r="KWN157" s="188"/>
      <c r="KWO157" s="188"/>
      <c r="KWP157" s="188"/>
      <c r="KWQ157" s="188"/>
      <c r="KWR157" s="188"/>
      <c r="KWS157" s="188"/>
      <c r="KWT157" s="188"/>
      <c r="KWU157" s="188"/>
      <c r="KWV157" s="188"/>
      <c r="KWW157" s="188"/>
      <c r="KWX157" s="188"/>
      <c r="KWY157" s="188"/>
      <c r="KWZ157" s="188"/>
      <c r="KXA157" s="188"/>
      <c r="KXB157" s="188"/>
      <c r="KXC157" s="188"/>
      <c r="KXD157" s="188"/>
      <c r="KXE157" s="188"/>
      <c r="KXF157" s="188"/>
      <c r="KXG157" s="188"/>
      <c r="KXH157" s="188"/>
      <c r="KXI157" s="188"/>
      <c r="KXJ157" s="188"/>
      <c r="KXK157" s="188"/>
      <c r="KXL157" s="188"/>
      <c r="KXM157" s="188"/>
      <c r="KXN157" s="188"/>
      <c r="KXO157" s="188"/>
      <c r="KXP157" s="188"/>
      <c r="KXQ157" s="188"/>
      <c r="KXR157" s="188"/>
      <c r="KXS157" s="188"/>
      <c r="KXT157" s="188"/>
      <c r="KXU157" s="188"/>
      <c r="KXV157" s="188"/>
      <c r="KXW157" s="188"/>
      <c r="KXX157" s="188"/>
      <c r="KXY157" s="188"/>
      <c r="KXZ157" s="188"/>
      <c r="KYA157" s="188"/>
      <c r="KYB157" s="188"/>
      <c r="KYC157" s="188"/>
      <c r="KYD157" s="188"/>
      <c r="KYE157" s="188"/>
      <c r="KYF157" s="188"/>
      <c r="KYG157" s="188"/>
      <c r="KYH157" s="188"/>
      <c r="KYI157" s="188"/>
      <c r="KYJ157" s="188"/>
      <c r="KYK157" s="188"/>
      <c r="KYL157" s="188"/>
      <c r="KYM157" s="188"/>
      <c r="KYN157" s="188"/>
      <c r="KYO157" s="188"/>
      <c r="KYP157" s="188"/>
      <c r="KYQ157" s="188"/>
      <c r="KYR157" s="188"/>
      <c r="KYS157" s="188"/>
      <c r="KYT157" s="188"/>
      <c r="KYU157" s="188"/>
      <c r="KYV157" s="188"/>
      <c r="KYW157" s="188"/>
      <c r="KYX157" s="188"/>
      <c r="KYY157" s="188"/>
      <c r="KYZ157" s="188"/>
      <c r="KZA157" s="188"/>
      <c r="KZB157" s="188"/>
      <c r="KZC157" s="188"/>
      <c r="KZD157" s="188"/>
      <c r="KZE157" s="188"/>
      <c r="KZF157" s="188"/>
      <c r="KZG157" s="188"/>
      <c r="KZH157" s="188"/>
      <c r="KZI157" s="188"/>
      <c r="KZJ157" s="188"/>
      <c r="KZK157" s="188"/>
      <c r="KZL157" s="188"/>
      <c r="KZM157" s="188"/>
      <c r="KZN157" s="188"/>
      <c r="KZO157" s="188"/>
      <c r="KZP157" s="188"/>
      <c r="KZQ157" s="188"/>
      <c r="KZR157" s="188"/>
      <c r="KZS157" s="188"/>
      <c r="KZT157" s="188"/>
      <c r="KZU157" s="188"/>
      <c r="KZV157" s="188"/>
      <c r="KZW157" s="188"/>
      <c r="KZX157" s="188"/>
      <c r="KZY157" s="188"/>
      <c r="KZZ157" s="188"/>
      <c r="LAA157" s="188"/>
      <c r="LAB157" s="188"/>
      <c r="LAC157" s="188"/>
      <c r="LAD157" s="188"/>
      <c r="LAE157" s="188"/>
      <c r="LAF157" s="188"/>
      <c r="LAG157" s="188"/>
      <c r="LAH157" s="188"/>
      <c r="LAI157" s="188"/>
      <c r="LAJ157" s="188"/>
      <c r="LAK157" s="188"/>
      <c r="LAL157" s="188"/>
      <c r="LAM157" s="188"/>
      <c r="LAN157" s="188"/>
      <c r="LAO157" s="188"/>
      <c r="LAP157" s="188"/>
      <c r="LAQ157" s="188"/>
      <c r="LAR157" s="188"/>
      <c r="LAS157" s="188"/>
      <c r="LAT157" s="188"/>
      <c r="LAU157" s="188"/>
      <c r="LAV157" s="188"/>
      <c r="LAW157" s="188"/>
      <c r="LAX157" s="188"/>
      <c r="LAY157" s="188"/>
      <c r="LAZ157" s="188"/>
      <c r="LBA157" s="188"/>
      <c r="LBB157" s="188"/>
      <c r="LBC157" s="188"/>
      <c r="LBD157" s="188"/>
      <c r="LBE157" s="188"/>
      <c r="LBF157" s="188"/>
      <c r="LBG157" s="188"/>
      <c r="LBH157" s="188"/>
      <c r="LBI157" s="188"/>
      <c r="LBJ157" s="188"/>
      <c r="LBK157" s="188"/>
      <c r="LBL157" s="188"/>
      <c r="LBM157" s="188"/>
      <c r="LBN157" s="188"/>
      <c r="LBO157" s="188"/>
      <c r="LBP157" s="188"/>
      <c r="LBQ157" s="188"/>
      <c r="LBR157" s="188"/>
      <c r="LBS157" s="188"/>
      <c r="LBT157" s="188"/>
      <c r="LBU157" s="188"/>
      <c r="LBV157" s="188"/>
      <c r="LBW157" s="188"/>
      <c r="LBX157" s="188"/>
      <c r="LBY157" s="188"/>
      <c r="LBZ157" s="188"/>
      <c r="LCA157" s="188"/>
      <c r="LCB157" s="188"/>
      <c r="LCC157" s="188"/>
      <c r="LCD157" s="188"/>
      <c r="LCE157" s="188"/>
      <c r="LCF157" s="188"/>
      <c r="LCG157" s="188"/>
      <c r="LCH157" s="188"/>
      <c r="LCI157" s="188"/>
      <c r="LCJ157" s="188"/>
      <c r="LCK157" s="188"/>
      <c r="LCL157" s="188"/>
      <c r="LCM157" s="188"/>
      <c r="LCN157" s="188"/>
      <c r="LCO157" s="188"/>
      <c r="LCP157" s="188"/>
      <c r="LCQ157" s="188"/>
      <c r="LCR157" s="188"/>
      <c r="LCS157" s="188"/>
      <c r="LCT157" s="188"/>
      <c r="LCU157" s="188"/>
      <c r="LCV157" s="188"/>
      <c r="LCW157" s="188"/>
      <c r="LCX157" s="188"/>
      <c r="LCY157" s="188"/>
      <c r="LCZ157" s="188"/>
      <c r="LDA157" s="188"/>
      <c r="LDB157" s="188"/>
      <c r="LDC157" s="188"/>
      <c r="LDD157" s="188"/>
      <c r="LDE157" s="188"/>
      <c r="LDF157" s="188"/>
      <c r="LDG157" s="188"/>
      <c r="LDH157" s="188"/>
      <c r="LDI157" s="188"/>
      <c r="LDJ157" s="188"/>
      <c r="LDK157" s="188"/>
      <c r="LDL157" s="188"/>
      <c r="LDM157" s="188"/>
      <c r="LDN157" s="188"/>
      <c r="LDO157" s="188"/>
      <c r="LDP157" s="188"/>
      <c r="LDQ157" s="188"/>
      <c r="LDR157" s="188"/>
      <c r="LDS157" s="188"/>
      <c r="LDT157" s="188"/>
      <c r="LDU157" s="188"/>
      <c r="LDV157" s="188"/>
      <c r="LDW157" s="188"/>
      <c r="LDX157" s="188"/>
      <c r="LDY157" s="188"/>
      <c r="LDZ157" s="188"/>
      <c r="LEA157" s="188"/>
      <c r="LEB157" s="188"/>
      <c r="LEC157" s="188"/>
      <c r="LED157" s="188"/>
      <c r="LEE157" s="188"/>
      <c r="LEF157" s="188"/>
      <c r="LEG157" s="188"/>
      <c r="LEH157" s="188"/>
      <c r="LEI157" s="188"/>
      <c r="LEJ157" s="188"/>
      <c r="LEK157" s="188"/>
      <c r="LEL157" s="188"/>
      <c r="LEM157" s="188"/>
      <c r="LEN157" s="188"/>
      <c r="LEO157" s="188"/>
      <c r="LEP157" s="188"/>
      <c r="LEQ157" s="188"/>
      <c r="LER157" s="188"/>
      <c r="LES157" s="188"/>
      <c r="LET157" s="188"/>
      <c r="LEU157" s="188"/>
      <c r="LEV157" s="188"/>
      <c r="LEW157" s="188"/>
      <c r="LEX157" s="188"/>
      <c r="LEY157" s="188"/>
      <c r="LEZ157" s="188"/>
      <c r="LFA157" s="188"/>
      <c r="LFB157" s="188"/>
      <c r="LFC157" s="188"/>
      <c r="LFD157" s="188"/>
      <c r="LFE157" s="188"/>
      <c r="LFF157" s="188"/>
      <c r="LFG157" s="188"/>
      <c r="LFH157" s="188"/>
      <c r="LFI157" s="188"/>
      <c r="LFJ157" s="188"/>
      <c r="LFK157" s="188"/>
      <c r="LFL157" s="188"/>
      <c r="LFM157" s="188"/>
      <c r="LFN157" s="188"/>
      <c r="LFO157" s="188"/>
      <c r="LFP157" s="188"/>
      <c r="LFQ157" s="188"/>
      <c r="LFR157" s="188"/>
      <c r="LFS157" s="188"/>
      <c r="LFT157" s="188"/>
      <c r="LFU157" s="188"/>
      <c r="LFV157" s="188"/>
      <c r="LFW157" s="188"/>
      <c r="LFX157" s="188"/>
      <c r="LFY157" s="188"/>
      <c r="LFZ157" s="188"/>
      <c r="LGA157" s="188"/>
      <c r="LGB157" s="188"/>
      <c r="LGC157" s="188"/>
      <c r="LGD157" s="188"/>
      <c r="LGE157" s="188"/>
      <c r="LGF157" s="188"/>
      <c r="LGG157" s="188"/>
      <c r="LGH157" s="188"/>
      <c r="LGI157" s="188"/>
      <c r="LGJ157" s="188"/>
      <c r="LGK157" s="188"/>
      <c r="LGL157" s="188"/>
      <c r="LGM157" s="188"/>
      <c r="LGN157" s="188"/>
      <c r="LGO157" s="188"/>
      <c r="LGP157" s="188"/>
      <c r="LGQ157" s="188"/>
      <c r="LGR157" s="188"/>
      <c r="LGS157" s="188"/>
      <c r="LGT157" s="188"/>
      <c r="LGU157" s="188"/>
      <c r="LGV157" s="188"/>
      <c r="LGW157" s="188"/>
      <c r="LGX157" s="188"/>
      <c r="LGY157" s="188"/>
      <c r="LGZ157" s="188"/>
      <c r="LHA157" s="188"/>
      <c r="LHB157" s="188"/>
      <c r="LHC157" s="188"/>
      <c r="LHD157" s="188"/>
      <c r="LHE157" s="188"/>
      <c r="LHF157" s="188"/>
      <c r="LHG157" s="188"/>
      <c r="LHH157" s="188"/>
      <c r="LHI157" s="188"/>
      <c r="LHJ157" s="188"/>
      <c r="LHK157" s="188"/>
      <c r="LHL157" s="188"/>
      <c r="LHM157" s="188"/>
      <c r="LHN157" s="188"/>
      <c r="LHO157" s="188"/>
      <c r="LHP157" s="188"/>
      <c r="LHQ157" s="188"/>
      <c r="LHR157" s="188"/>
      <c r="LHS157" s="188"/>
      <c r="LHT157" s="188"/>
      <c r="LHU157" s="188"/>
      <c r="LHV157" s="188"/>
      <c r="LHW157" s="188"/>
      <c r="LHX157" s="188"/>
      <c r="LHY157" s="188"/>
      <c r="LHZ157" s="188"/>
      <c r="LIA157" s="188"/>
      <c r="LIB157" s="188"/>
      <c r="LIC157" s="188"/>
      <c r="LID157" s="188"/>
      <c r="LIE157" s="188"/>
      <c r="LIF157" s="188"/>
      <c r="LIG157" s="188"/>
      <c r="LIH157" s="188"/>
      <c r="LII157" s="188"/>
      <c r="LIJ157" s="188"/>
      <c r="LIK157" s="188"/>
      <c r="LIL157" s="188"/>
      <c r="LIM157" s="188"/>
      <c r="LIN157" s="188"/>
      <c r="LIO157" s="188"/>
      <c r="LIP157" s="188"/>
      <c r="LIQ157" s="188"/>
      <c r="LIR157" s="188"/>
      <c r="LIS157" s="188"/>
      <c r="LIT157" s="188"/>
      <c r="LIU157" s="188"/>
      <c r="LIV157" s="188"/>
      <c r="LIW157" s="188"/>
      <c r="LIX157" s="188"/>
      <c r="LIY157" s="188"/>
      <c r="LIZ157" s="188"/>
      <c r="LJA157" s="188"/>
      <c r="LJB157" s="188"/>
      <c r="LJC157" s="188"/>
      <c r="LJD157" s="188"/>
      <c r="LJE157" s="188"/>
      <c r="LJF157" s="188"/>
      <c r="LJG157" s="188"/>
      <c r="LJH157" s="188"/>
      <c r="LJI157" s="188"/>
      <c r="LJJ157" s="188"/>
      <c r="LJK157" s="188"/>
      <c r="LJL157" s="188"/>
      <c r="LJM157" s="188"/>
      <c r="LJN157" s="188"/>
      <c r="LJO157" s="188"/>
      <c r="LJP157" s="188"/>
      <c r="LJQ157" s="188"/>
      <c r="LJR157" s="188"/>
      <c r="LJS157" s="188"/>
      <c r="LJT157" s="188"/>
      <c r="LJU157" s="188"/>
      <c r="LJV157" s="188"/>
      <c r="LJW157" s="188"/>
      <c r="LJX157" s="188"/>
      <c r="LJY157" s="188"/>
      <c r="LJZ157" s="188"/>
      <c r="LKA157" s="188"/>
      <c r="LKB157" s="188"/>
      <c r="LKC157" s="188"/>
      <c r="LKD157" s="188"/>
      <c r="LKE157" s="188"/>
      <c r="LKF157" s="188"/>
      <c r="LKG157" s="188"/>
      <c r="LKH157" s="188"/>
      <c r="LKI157" s="188"/>
      <c r="LKJ157" s="188"/>
      <c r="LKK157" s="188"/>
      <c r="LKL157" s="188"/>
      <c r="LKM157" s="188"/>
      <c r="LKN157" s="188"/>
      <c r="LKO157" s="188"/>
      <c r="LKP157" s="188"/>
      <c r="LKQ157" s="188"/>
      <c r="LKR157" s="188"/>
      <c r="LKS157" s="188"/>
      <c r="LKT157" s="188"/>
      <c r="LKU157" s="188"/>
      <c r="LKV157" s="188"/>
      <c r="LKW157" s="188"/>
      <c r="LKX157" s="188"/>
      <c r="LKY157" s="188"/>
      <c r="LKZ157" s="188"/>
      <c r="LLA157" s="188"/>
      <c r="LLB157" s="188"/>
      <c r="LLC157" s="188"/>
      <c r="LLD157" s="188"/>
      <c r="LLE157" s="188"/>
      <c r="LLF157" s="188"/>
      <c r="LLG157" s="188"/>
      <c r="LLH157" s="188"/>
      <c r="LLI157" s="188"/>
      <c r="LLJ157" s="188"/>
      <c r="LLK157" s="188"/>
      <c r="LLL157" s="188"/>
      <c r="LLM157" s="188"/>
      <c r="LLN157" s="188"/>
      <c r="LLO157" s="188"/>
      <c r="LLP157" s="188"/>
      <c r="LLQ157" s="188"/>
      <c r="LLR157" s="188"/>
      <c r="LLS157" s="188"/>
      <c r="LLT157" s="188"/>
      <c r="LLU157" s="188"/>
      <c r="LLV157" s="188"/>
      <c r="LLW157" s="188"/>
      <c r="LLX157" s="188"/>
      <c r="LLY157" s="188"/>
      <c r="LLZ157" s="188"/>
      <c r="LMA157" s="188"/>
      <c r="LMB157" s="188"/>
      <c r="LMC157" s="188"/>
      <c r="LMD157" s="188"/>
      <c r="LME157" s="188"/>
      <c r="LMF157" s="188"/>
      <c r="LMG157" s="188"/>
      <c r="LMH157" s="188"/>
      <c r="LMI157" s="188"/>
      <c r="LMJ157" s="188"/>
      <c r="LMK157" s="188"/>
      <c r="LML157" s="188"/>
      <c r="LMM157" s="188"/>
      <c r="LMN157" s="188"/>
      <c r="LMO157" s="188"/>
      <c r="LMP157" s="188"/>
      <c r="LMQ157" s="188"/>
      <c r="LMR157" s="188"/>
      <c r="LMS157" s="188"/>
      <c r="LMT157" s="188"/>
      <c r="LMU157" s="188"/>
      <c r="LMV157" s="188"/>
      <c r="LMW157" s="188"/>
      <c r="LMX157" s="188"/>
      <c r="LMY157" s="188"/>
      <c r="LMZ157" s="188"/>
      <c r="LNA157" s="188"/>
      <c r="LNB157" s="188"/>
      <c r="LNC157" s="188"/>
      <c r="LND157" s="188"/>
      <c r="LNE157" s="188"/>
      <c r="LNF157" s="188"/>
      <c r="LNG157" s="188"/>
      <c r="LNH157" s="188"/>
      <c r="LNI157" s="188"/>
      <c r="LNJ157" s="188"/>
      <c r="LNK157" s="188"/>
      <c r="LNL157" s="188"/>
      <c r="LNM157" s="188"/>
      <c r="LNN157" s="188"/>
      <c r="LNO157" s="188"/>
      <c r="LNP157" s="188"/>
      <c r="LNQ157" s="188"/>
      <c r="LNR157" s="188"/>
      <c r="LNS157" s="188"/>
      <c r="LNT157" s="188"/>
      <c r="LNU157" s="188"/>
      <c r="LNV157" s="188"/>
      <c r="LNW157" s="188"/>
      <c r="LNX157" s="188"/>
      <c r="LNY157" s="188"/>
      <c r="LNZ157" s="188"/>
      <c r="LOA157" s="188"/>
      <c r="LOB157" s="188"/>
      <c r="LOC157" s="188"/>
      <c r="LOD157" s="188"/>
      <c r="LOE157" s="188"/>
      <c r="LOF157" s="188"/>
      <c r="LOG157" s="188"/>
      <c r="LOH157" s="188"/>
      <c r="LOI157" s="188"/>
      <c r="LOJ157" s="188"/>
      <c r="LOK157" s="188"/>
      <c r="LOL157" s="188"/>
      <c r="LOM157" s="188"/>
      <c r="LON157" s="188"/>
      <c r="LOO157" s="188"/>
      <c r="LOP157" s="188"/>
      <c r="LOQ157" s="188"/>
      <c r="LOR157" s="188"/>
      <c r="LOS157" s="188"/>
      <c r="LOT157" s="188"/>
      <c r="LOU157" s="188"/>
      <c r="LOV157" s="188"/>
      <c r="LOW157" s="188"/>
      <c r="LOX157" s="188"/>
      <c r="LOY157" s="188"/>
      <c r="LOZ157" s="188"/>
      <c r="LPA157" s="188"/>
      <c r="LPB157" s="188"/>
      <c r="LPC157" s="188"/>
      <c r="LPD157" s="188"/>
      <c r="LPE157" s="188"/>
      <c r="LPF157" s="188"/>
      <c r="LPG157" s="188"/>
      <c r="LPH157" s="188"/>
      <c r="LPI157" s="188"/>
      <c r="LPJ157" s="188"/>
      <c r="LPK157" s="188"/>
      <c r="LPL157" s="188"/>
      <c r="LPM157" s="188"/>
      <c r="LPN157" s="188"/>
      <c r="LPO157" s="188"/>
      <c r="LPP157" s="188"/>
      <c r="LPQ157" s="188"/>
      <c r="LPR157" s="188"/>
      <c r="LPS157" s="188"/>
      <c r="LPT157" s="188"/>
      <c r="LPU157" s="188"/>
      <c r="LPV157" s="188"/>
      <c r="LPW157" s="188"/>
      <c r="LPX157" s="188"/>
      <c r="LPY157" s="188"/>
      <c r="LPZ157" s="188"/>
      <c r="LQA157" s="188"/>
      <c r="LQB157" s="188"/>
      <c r="LQC157" s="188"/>
      <c r="LQD157" s="188"/>
      <c r="LQE157" s="188"/>
      <c r="LQF157" s="188"/>
      <c r="LQG157" s="188"/>
      <c r="LQH157" s="188"/>
      <c r="LQI157" s="188"/>
      <c r="LQJ157" s="188"/>
      <c r="LQK157" s="188"/>
      <c r="LQL157" s="188"/>
      <c r="LQM157" s="188"/>
      <c r="LQN157" s="188"/>
      <c r="LQO157" s="188"/>
      <c r="LQP157" s="188"/>
      <c r="LQQ157" s="188"/>
      <c r="LQR157" s="188"/>
      <c r="LQS157" s="188"/>
      <c r="LQT157" s="188"/>
      <c r="LQU157" s="188"/>
      <c r="LQV157" s="188"/>
      <c r="LQW157" s="188"/>
      <c r="LQX157" s="188"/>
      <c r="LQY157" s="188"/>
      <c r="LQZ157" s="188"/>
      <c r="LRA157" s="188"/>
      <c r="LRB157" s="188"/>
      <c r="LRC157" s="188"/>
      <c r="LRD157" s="188"/>
      <c r="LRE157" s="188"/>
      <c r="LRF157" s="188"/>
      <c r="LRG157" s="188"/>
      <c r="LRH157" s="188"/>
      <c r="LRI157" s="188"/>
      <c r="LRJ157" s="188"/>
      <c r="LRK157" s="188"/>
      <c r="LRL157" s="188"/>
      <c r="LRM157" s="188"/>
      <c r="LRN157" s="188"/>
      <c r="LRO157" s="188"/>
      <c r="LRP157" s="188"/>
      <c r="LRQ157" s="188"/>
      <c r="LRR157" s="188"/>
      <c r="LRS157" s="188"/>
      <c r="LRT157" s="188"/>
      <c r="LRU157" s="188"/>
      <c r="LRV157" s="188"/>
      <c r="LRW157" s="188"/>
      <c r="LRX157" s="188"/>
      <c r="LRY157" s="188"/>
      <c r="LRZ157" s="188"/>
      <c r="LSA157" s="188"/>
      <c r="LSB157" s="188"/>
      <c r="LSC157" s="188"/>
      <c r="LSD157" s="188"/>
      <c r="LSE157" s="188"/>
      <c r="LSF157" s="188"/>
      <c r="LSG157" s="188"/>
      <c r="LSH157" s="188"/>
      <c r="LSI157" s="188"/>
      <c r="LSJ157" s="188"/>
      <c r="LSK157" s="188"/>
      <c r="LSL157" s="188"/>
      <c r="LSM157" s="188"/>
      <c r="LSN157" s="188"/>
      <c r="LSO157" s="188"/>
      <c r="LSP157" s="188"/>
      <c r="LSQ157" s="188"/>
      <c r="LSR157" s="188"/>
      <c r="LSS157" s="188"/>
      <c r="LST157" s="188"/>
      <c r="LSU157" s="188"/>
      <c r="LSV157" s="188"/>
      <c r="LSW157" s="188"/>
      <c r="LSX157" s="188"/>
      <c r="LSY157" s="188"/>
      <c r="LSZ157" s="188"/>
      <c r="LTA157" s="188"/>
      <c r="LTB157" s="188"/>
      <c r="LTC157" s="188"/>
      <c r="LTD157" s="188"/>
      <c r="LTE157" s="188"/>
      <c r="LTF157" s="188"/>
      <c r="LTG157" s="188"/>
      <c r="LTH157" s="188"/>
      <c r="LTI157" s="188"/>
      <c r="LTJ157" s="188"/>
      <c r="LTK157" s="188"/>
      <c r="LTL157" s="188"/>
      <c r="LTM157" s="188"/>
      <c r="LTN157" s="188"/>
      <c r="LTO157" s="188"/>
      <c r="LTP157" s="188"/>
      <c r="LTQ157" s="188"/>
      <c r="LTR157" s="188"/>
      <c r="LTS157" s="188"/>
      <c r="LTT157" s="188"/>
      <c r="LTU157" s="188"/>
      <c r="LTV157" s="188"/>
      <c r="LTW157" s="188"/>
      <c r="LTX157" s="188"/>
      <c r="LTY157" s="188"/>
      <c r="LTZ157" s="188"/>
      <c r="LUA157" s="188"/>
      <c r="LUB157" s="188"/>
      <c r="LUC157" s="188"/>
      <c r="LUD157" s="188"/>
      <c r="LUE157" s="188"/>
      <c r="LUF157" s="188"/>
      <c r="LUG157" s="188"/>
      <c r="LUH157" s="188"/>
      <c r="LUI157" s="188"/>
      <c r="LUJ157" s="188"/>
      <c r="LUK157" s="188"/>
      <c r="LUL157" s="188"/>
      <c r="LUM157" s="188"/>
      <c r="LUN157" s="188"/>
      <c r="LUO157" s="188"/>
      <c r="LUP157" s="188"/>
      <c r="LUQ157" s="188"/>
      <c r="LUR157" s="188"/>
      <c r="LUS157" s="188"/>
      <c r="LUT157" s="188"/>
      <c r="LUU157" s="188"/>
      <c r="LUV157" s="188"/>
      <c r="LUW157" s="188"/>
      <c r="LUX157" s="188"/>
      <c r="LUY157" s="188"/>
      <c r="LUZ157" s="188"/>
      <c r="LVA157" s="188"/>
      <c r="LVB157" s="188"/>
      <c r="LVC157" s="188"/>
      <c r="LVD157" s="188"/>
      <c r="LVE157" s="188"/>
      <c r="LVF157" s="188"/>
      <c r="LVG157" s="188"/>
      <c r="LVH157" s="188"/>
      <c r="LVI157" s="188"/>
      <c r="LVJ157" s="188"/>
      <c r="LVK157" s="188"/>
      <c r="LVL157" s="188"/>
      <c r="LVM157" s="188"/>
      <c r="LVN157" s="188"/>
      <c r="LVO157" s="188"/>
      <c r="LVP157" s="188"/>
      <c r="LVQ157" s="188"/>
      <c r="LVR157" s="188"/>
      <c r="LVS157" s="188"/>
      <c r="LVT157" s="188"/>
      <c r="LVU157" s="188"/>
      <c r="LVV157" s="188"/>
      <c r="LVW157" s="188"/>
      <c r="LVX157" s="188"/>
      <c r="LVY157" s="188"/>
      <c r="LVZ157" s="188"/>
      <c r="LWA157" s="188"/>
      <c r="LWB157" s="188"/>
      <c r="LWC157" s="188"/>
      <c r="LWD157" s="188"/>
      <c r="LWE157" s="188"/>
      <c r="LWF157" s="188"/>
      <c r="LWG157" s="188"/>
      <c r="LWH157" s="188"/>
      <c r="LWI157" s="188"/>
      <c r="LWJ157" s="188"/>
      <c r="LWK157" s="188"/>
      <c r="LWL157" s="188"/>
      <c r="LWM157" s="188"/>
      <c r="LWN157" s="188"/>
      <c r="LWO157" s="188"/>
      <c r="LWP157" s="188"/>
      <c r="LWQ157" s="188"/>
      <c r="LWR157" s="188"/>
      <c r="LWS157" s="188"/>
      <c r="LWT157" s="188"/>
      <c r="LWU157" s="188"/>
      <c r="LWV157" s="188"/>
      <c r="LWW157" s="188"/>
      <c r="LWX157" s="188"/>
      <c r="LWY157" s="188"/>
      <c r="LWZ157" s="188"/>
      <c r="LXA157" s="188"/>
      <c r="LXB157" s="188"/>
      <c r="LXC157" s="188"/>
      <c r="LXD157" s="188"/>
      <c r="LXE157" s="188"/>
      <c r="LXF157" s="188"/>
      <c r="LXG157" s="188"/>
      <c r="LXH157" s="188"/>
      <c r="LXI157" s="188"/>
      <c r="LXJ157" s="188"/>
      <c r="LXK157" s="188"/>
      <c r="LXL157" s="188"/>
      <c r="LXM157" s="188"/>
      <c r="LXN157" s="188"/>
      <c r="LXO157" s="188"/>
      <c r="LXP157" s="188"/>
      <c r="LXQ157" s="188"/>
      <c r="LXR157" s="188"/>
      <c r="LXS157" s="188"/>
      <c r="LXT157" s="188"/>
      <c r="LXU157" s="188"/>
      <c r="LXV157" s="188"/>
      <c r="LXW157" s="188"/>
      <c r="LXX157" s="188"/>
      <c r="LXY157" s="188"/>
      <c r="LXZ157" s="188"/>
      <c r="LYA157" s="188"/>
      <c r="LYB157" s="188"/>
      <c r="LYC157" s="188"/>
      <c r="LYD157" s="188"/>
      <c r="LYE157" s="188"/>
      <c r="LYF157" s="188"/>
      <c r="LYG157" s="188"/>
      <c r="LYH157" s="188"/>
      <c r="LYI157" s="188"/>
      <c r="LYJ157" s="188"/>
      <c r="LYK157" s="188"/>
      <c r="LYL157" s="188"/>
      <c r="LYM157" s="188"/>
      <c r="LYN157" s="188"/>
      <c r="LYO157" s="188"/>
      <c r="LYP157" s="188"/>
      <c r="LYQ157" s="188"/>
      <c r="LYR157" s="188"/>
      <c r="LYS157" s="188"/>
      <c r="LYT157" s="188"/>
      <c r="LYU157" s="188"/>
      <c r="LYV157" s="188"/>
      <c r="LYW157" s="188"/>
      <c r="LYX157" s="188"/>
      <c r="LYY157" s="188"/>
      <c r="LYZ157" s="188"/>
      <c r="LZA157" s="188"/>
      <c r="LZB157" s="188"/>
      <c r="LZC157" s="188"/>
      <c r="LZD157" s="188"/>
      <c r="LZE157" s="188"/>
      <c r="LZF157" s="188"/>
      <c r="LZG157" s="188"/>
      <c r="LZH157" s="188"/>
      <c r="LZI157" s="188"/>
      <c r="LZJ157" s="188"/>
      <c r="LZK157" s="188"/>
      <c r="LZL157" s="188"/>
      <c r="LZM157" s="188"/>
      <c r="LZN157" s="188"/>
      <c r="LZO157" s="188"/>
      <c r="LZP157" s="188"/>
      <c r="LZQ157" s="188"/>
      <c r="LZR157" s="188"/>
      <c r="LZS157" s="188"/>
      <c r="LZT157" s="188"/>
      <c r="LZU157" s="188"/>
      <c r="LZV157" s="188"/>
      <c r="LZW157" s="188"/>
      <c r="LZX157" s="188"/>
      <c r="LZY157" s="188"/>
      <c r="LZZ157" s="188"/>
      <c r="MAA157" s="188"/>
      <c r="MAB157" s="188"/>
      <c r="MAC157" s="188"/>
      <c r="MAD157" s="188"/>
      <c r="MAE157" s="188"/>
      <c r="MAF157" s="188"/>
      <c r="MAG157" s="188"/>
      <c r="MAH157" s="188"/>
      <c r="MAI157" s="188"/>
      <c r="MAJ157" s="188"/>
      <c r="MAK157" s="188"/>
      <c r="MAL157" s="188"/>
      <c r="MAM157" s="188"/>
      <c r="MAN157" s="188"/>
      <c r="MAO157" s="188"/>
      <c r="MAP157" s="188"/>
      <c r="MAQ157" s="188"/>
      <c r="MAR157" s="188"/>
      <c r="MAS157" s="188"/>
      <c r="MAT157" s="188"/>
      <c r="MAU157" s="188"/>
      <c r="MAV157" s="188"/>
      <c r="MAW157" s="188"/>
      <c r="MAX157" s="188"/>
      <c r="MAY157" s="188"/>
      <c r="MAZ157" s="188"/>
      <c r="MBA157" s="188"/>
      <c r="MBB157" s="188"/>
      <c r="MBC157" s="188"/>
      <c r="MBD157" s="188"/>
      <c r="MBE157" s="188"/>
      <c r="MBF157" s="188"/>
      <c r="MBG157" s="188"/>
      <c r="MBH157" s="188"/>
      <c r="MBI157" s="188"/>
      <c r="MBJ157" s="188"/>
      <c r="MBK157" s="188"/>
      <c r="MBL157" s="188"/>
      <c r="MBM157" s="188"/>
      <c r="MBN157" s="188"/>
      <c r="MBO157" s="188"/>
      <c r="MBP157" s="188"/>
      <c r="MBQ157" s="188"/>
      <c r="MBR157" s="188"/>
      <c r="MBS157" s="188"/>
      <c r="MBT157" s="188"/>
      <c r="MBU157" s="188"/>
      <c r="MBV157" s="188"/>
      <c r="MBW157" s="188"/>
      <c r="MBX157" s="188"/>
      <c r="MBY157" s="188"/>
      <c r="MBZ157" s="188"/>
      <c r="MCA157" s="188"/>
      <c r="MCB157" s="188"/>
      <c r="MCC157" s="188"/>
      <c r="MCD157" s="188"/>
      <c r="MCE157" s="188"/>
      <c r="MCF157" s="188"/>
      <c r="MCG157" s="188"/>
      <c r="MCH157" s="188"/>
      <c r="MCI157" s="188"/>
      <c r="MCJ157" s="188"/>
      <c r="MCK157" s="188"/>
      <c r="MCL157" s="188"/>
      <c r="MCM157" s="188"/>
      <c r="MCN157" s="188"/>
      <c r="MCO157" s="188"/>
      <c r="MCP157" s="188"/>
      <c r="MCQ157" s="188"/>
      <c r="MCR157" s="188"/>
      <c r="MCS157" s="188"/>
      <c r="MCT157" s="188"/>
      <c r="MCU157" s="188"/>
      <c r="MCV157" s="188"/>
      <c r="MCW157" s="188"/>
      <c r="MCX157" s="188"/>
      <c r="MCY157" s="188"/>
      <c r="MCZ157" s="188"/>
      <c r="MDA157" s="188"/>
      <c r="MDB157" s="188"/>
      <c r="MDC157" s="188"/>
      <c r="MDD157" s="188"/>
      <c r="MDE157" s="188"/>
      <c r="MDF157" s="188"/>
      <c r="MDG157" s="188"/>
      <c r="MDH157" s="188"/>
      <c r="MDI157" s="188"/>
      <c r="MDJ157" s="188"/>
      <c r="MDK157" s="188"/>
      <c r="MDL157" s="188"/>
      <c r="MDM157" s="188"/>
      <c r="MDN157" s="188"/>
      <c r="MDO157" s="188"/>
      <c r="MDP157" s="188"/>
      <c r="MDQ157" s="188"/>
      <c r="MDR157" s="188"/>
      <c r="MDS157" s="188"/>
      <c r="MDT157" s="188"/>
      <c r="MDU157" s="188"/>
      <c r="MDV157" s="188"/>
      <c r="MDW157" s="188"/>
      <c r="MDX157" s="188"/>
      <c r="MDY157" s="188"/>
      <c r="MDZ157" s="188"/>
      <c r="MEA157" s="188"/>
      <c r="MEB157" s="188"/>
      <c r="MEC157" s="188"/>
      <c r="MED157" s="188"/>
      <c r="MEE157" s="188"/>
      <c r="MEF157" s="188"/>
      <c r="MEG157" s="188"/>
      <c r="MEH157" s="188"/>
      <c r="MEI157" s="188"/>
      <c r="MEJ157" s="188"/>
      <c r="MEK157" s="188"/>
      <c r="MEL157" s="188"/>
      <c r="MEM157" s="188"/>
      <c r="MEN157" s="188"/>
      <c r="MEO157" s="188"/>
      <c r="MEP157" s="188"/>
      <c r="MEQ157" s="188"/>
      <c r="MER157" s="188"/>
      <c r="MES157" s="188"/>
      <c r="MET157" s="188"/>
      <c r="MEU157" s="188"/>
      <c r="MEV157" s="188"/>
      <c r="MEW157" s="188"/>
      <c r="MEX157" s="188"/>
      <c r="MEY157" s="188"/>
      <c r="MEZ157" s="188"/>
      <c r="MFA157" s="188"/>
      <c r="MFB157" s="188"/>
      <c r="MFC157" s="188"/>
      <c r="MFD157" s="188"/>
      <c r="MFE157" s="188"/>
      <c r="MFF157" s="188"/>
      <c r="MFG157" s="188"/>
      <c r="MFH157" s="188"/>
      <c r="MFI157" s="188"/>
      <c r="MFJ157" s="188"/>
      <c r="MFK157" s="188"/>
      <c r="MFL157" s="188"/>
      <c r="MFM157" s="188"/>
      <c r="MFN157" s="188"/>
      <c r="MFO157" s="188"/>
      <c r="MFP157" s="188"/>
      <c r="MFQ157" s="188"/>
      <c r="MFR157" s="188"/>
      <c r="MFS157" s="188"/>
      <c r="MFT157" s="188"/>
      <c r="MFU157" s="188"/>
      <c r="MFV157" s="188"/>
      <c r="MFW157" s="188"/>
      <c r="MFX157" s="188"/>
      <c r="MFY157" s="188"/>
      <c r="MFZ157" s="188"/>
      <c r="MGA157" s="188"/>
      <c r="MGB157" s="188"/>
      <c r="MGC157" s="188"/>
      <c r="MGD157" s="188"/>
      <c r="MGE157" s="188"/>
      <c r="MGF157" s="188"/>
      <c r="MGG157" s="188"/>
      <c r="MGH157" s="188"/>
      <c r="MGI157" s="188"/>
      <c r="MGJ157" s="188"/>
      <c r="MGK157" s="188"/>
      <c r="MGL157" s="188"/>
      <c r="MGM157" s="188"/>
      <c r="MGN157" s="188"/>
      <c r="MGO157" s="188"/>
      <c r="MGP157" s="188"/>
      <c r="MGQ157" s="188"/>
      <c r="MGR157" s="188"/>
      <c r="MGS157" s="188"/>
      <c r="MGT157" s="188"/>
      <c r="MGU157" s="188"/>
      <c r="MGV157" s="188"/>
      <c r="MGW157" s="188"/>
      <c r="MGX157" s="188"/>
      <c r="MGY157" s="188"/>
      <c r="MGZ157" s="188"/>
      <c r="MHA157" s="188"/>
      <c r="MHB157" s="188"/>
      <c r="MHC157" s="188"/>
      <c r="MHD157" s="188"/>
      <c r="MHE157" s="188"/>
      <c r="MHF157" s="188"/>
      <c r="MHG157" s="188"/>
      <c r="MHH157" s="188"/>
      <c r="MHI157" s="188"/>
      <c r="MHJ157" s="188"/>
      <c r="MHK157" s="188"/>
      <c r="MHL157" s="188"/>
      <c r="MHM157" s="188"/>
      <c r="MHN157" s="188"/>
      <c r="MHO157" s="188"/>
      <c r="MHP157" s="188"/>
      <c r="MHQ157" s="188"/>
      <c r="MHR157" s="188"/>
      <c r="MHS157" s="188"/>
      <c r="MHT157" s="188"/>
      <c r="MHU157" s="188"/>
      <c r="MHV157" s="188"/>
      <c r="MHW157" s="188"/>
      <c r="MHX157" s="188"/>
      <c r="MHY157" s="188"/>
      <c r="MHZ157" s="188"/>
      <c r="MIA157" s="188"/>
      <c r="MIB157" s="188"/>
      <c r="MIC157" s="188"/>
      <c r="MID157" s="188"/>
      <c r="MIE157" s="188"/>
      <c r="MIF157" s="188"/>
      <c r="MIG157" s="188"/>
      <c r="MIH157" s="188"/>
      <c r="MII157" s="188"/>
      <c r="MIJ157" s="188"/>
      <c r="MIK157" s="188"/>
      <c r="MIL157" s="188"/>
      <c r="MIM157" s="188"/>
      <c r="MIN157" s="188"/>
      <c r="MIO157" s="188"/>
      <c r="MIP157" s="188"/>
      <c r="MIQ157" s="188"/>
      <c r="MIR157" s="188"/>
      <c r="MIS157" s="188"/>
      <c r="MIT157" s="188"/>
      <c r="MIU157" s="188"/>
      <c r="MIV157" s="188"/>
      <c r="MIW157" s="188"/>
      <c r="MIX157" s="188"/>
      <c r="MIY157" s="188"/>
      <c r="MIZ157" s="188"/>
      <c r="MJA157" s="188"/>
      <c r="MJB157" s="188"/>
      <c r="MJC157" s="188"/>
      <c r="MJD157" s="188"/>
      <c r="MJE157" s="188"/>
      <c r="MJF157" s="188"/>
      <c r="MJG157" s="188"/>
      <c r="MJH157" s="188"/>
      <c r="MJI157" s="188"/>
      <c r="MJJ157" s="188"/>
      <c r="MJK157" s="188"/>
      <c r="MJL157" s="188"/>
      <c r="MJM157" s="188"/>
      <c r="MJN157" s="188"/>
      <c r="MJO157" s="188"/>
      <c r="MJP157" s="188"/>
      <c r="MJQ157" s="188"/>
      <c r="MJR157" s="188"/>
      <c r="MJS157" s="188"/>
      <c r="MJT157" s="188"/>
      <c r="MJU157" s="188"/>
      <c r="MJV157" s="188"/>
      <c r="MJW157" s="188"/>
      <c r="MJX157" s="188"/>
      <c r="MJY157" s="188"/>
      <c r="MJZ157" s="188"/>
      <c r="MKA157" s="188"/>
      <c r="MKB157" s="188"/>
      <c r="MKC157" s="188"/>
      <c r="MKD157" s="188"/>
      <c r="MKE157" s="188"/>
      <c r="MKF157" s="188"/>
      <c r="MKG157" s="188"/>
      <c r="MKH157" s="188"/>
      <c r="MKI157" s="188"/>
      <c r="MKJ157" s="188"/>
      <c r="MKK157" s="188"/>
      <c r="MKL157" s="188"/>
      <c r="MKM157" s="188"/>
      <c r="MKN157" s="188"/>
      <c r="MKO157" s="188"/>
      <c r="MKP157" s="188"/>
      <c r="MKQ157" s="188"/>
      <c r="MKR157" s="188"/>
      <c r="MKS157" s="188"/>
      <c r="MKT157" s="188"/>
      <c r="MKU157" s="188"/>
      <c r="MKV157" s="188"/>
      <c r="MKW157" s="188"/>
      <c r="MKX157" s="188"/>
      <c r="MKY157" s="188"/>
      <c r="MKZ157" s="188"/>
      <c r="MLA157" s="188"/>
      <c r="MLB157" s="188"/>
      <c r="MLC157" s="188"/>
      <c r="MLD157" s="188"/>
      <c r="MLE157" s="188"/>
      <c r="MLF157" s="188"/>
      <c r="MLG157" s="188"/>
      <c r="MLH157" s="188"/>
      <c r="MLI157" s="188"/>
      <c r="MLJ157" s="188"/>
      <c r="MLK157" s="188"/>
      <c r="MLL157" s="188"/>
      <c r="MLM157" s="188"/>
      <c r="MLN157" s="188"/>
      <c r="MLO157" s="188"/>
      <c r="MLP157" s="188"/>
      <c r="MLQ157" s="188"/>
      <c r="MLR157" s="188"/>
      <c r="MLS157" s="188"/>
      <c r="MLT157" s="188"/>
      <c r="MLU157" s="188"/>
      <c r="MLV157" s="188"/>
      <c r="MLW157" s="188"/>
      <c r="MLX157" s="188"/>
      <c r="MLY157" s="188"/>
      <c r="MLZ157" s="188"/>
      <c r="MMA157" s="188"/>
      <c r="MMB157" s="188"/>
      <c r="MMC157" s="188"/>
      <c r="MMD157" s="188"/>
      <c r="MME157" s="188"/>
      <c r="MMF157" s="188"/>
      <c r="MMG157" s="188"/>
      <c r="MMH157" s="188"/>
      <c r="MMI157" s="188"/>
      <c r="MMJ157" s="188"/>
      <c r="MMK157" s="188"/>
      <c r="MML157" s="188"/>
      <c r="MMM157" s="188"/>
      <c r="MMN157" s="188"/>
      <c r="MMO157" s="188"/>
      <c r="MMP157" s="188"/>
      <c r="MMQ157" s="188"/>
      <c r="MMR157" s="188"/>
      <c r="MMS157" s="188"/>
      <c r="MMT157" s="188"/>
      <c r="MMU157" s="188"/>
      <c r="MMV157" s="188"/>
      <c r="MMW157" s="188"/>
      <c r="MMX157" s="188"/>
      <c r="MMY157" s="188"/>
      <c r="MMZ157" s="188"/>
      <c r="MNA157" s="188"/>
      <c r="MNB157" s="188"/>
      <c r="MNC157" s="188"/>
      <c r="MND157" s="188"/>
      <c r="MNE157" s="188"/>
      <c r="MNF157" s="188"/>
      <c r="MNG157" s="188"/>
      <c r="MNH157" s="188"/>
      <c r="MNI157" s="188"/>
      <c r="MNJ157" s="188"/>
      <c r="MNK157" s="188"/>
      <c r="MNL157" s="188"/>
      <c r="MNM157" s="188"/>
      <c r="MNN157" s="188"/>
      <c r="MNO157" s="188"/>
      <c r="MNP157" s="188"/>
      <c r="MNQ157" s="188"/>
      <c r="MNR157" s="188"/>
      <c r="MNS157" s="188"/>
      <c r="MNT157" s="188"/>
      <c r="MNU157" s="188"/>
      <c r="MNV157" s="188"/>
      <c r="MNW157" s="188"/>
      <c r="MNX157" s="188"/>
      <c r="MNY157" s="188"/>
      <c r="MNZ157" s="188"/>
      <c r="MOA157" s="188"/>
      <c r="MOB157" s="188"/>
      <c r="MOC157" s="188"/>
      <c r="MOD157" s="188"/>
      <c r="MOE157" s="188"/>
      <c r="MOF157" s="188"/>
      <c r="MOG157" s="188"/>
      <c r="MOH157" s="188"/>
      <c r="MOI157" s="188"/>
      <c r="MOJ157" s="188"/>
      <c r="MOK157" s="188"/>
      <c r="MOL157" s="188"/>
      <c r="MOM157" s="188"/>
      <c r="MON157" s="188"/>
      <c r="MOO157" s="188"/>
      <c r="MOP157" s="188"/>
      <c r="MOQ157" s="188"/>
      <c r="MOR157" s="188"/>
      <c r="MOS157" s="188"/>
      <c r="MOT157" s="188"/>
      <c r="MOU157" s="188"/>
      <c r="MOV157" s="188"/>
      <c r="MOW157" s="188"/>
      <c r="MOX157" s="188"/>
      <c r="MOY157" s="188"/>
      <c r="MOZ157" s="188"/>
      <c r="MPA157" s="188"/>
      <c r="MPB157" s="188"/>
      <c r="MPC157" s="188"/>
      <c r="MPD157" s="188"/>
      <c r="MPE157" s="188"/>
      <c r="MPF157" s="188"/>
      <c r="MPG157" s="188"/>
      <c r="MPH157" s="188"/>
      <c r="MPI157" s="188"/>
      <c r="MPJ157" s="188"/>
      <c r="MPK157" s="188"/>
      <c r="MPL157" s="188"/>
      <c r="MPM157" s="188"/>
      <c r="MPN157" s="188"/>
      <c r="MPO157" s="188"/>
      <c r="MPP157" s="188"/>
      <c r="MPQ157" s="188"/>
      <c r="MPR157" s="188"/>
      <c r="MPS157" s="188"/>
      <c r="MPT157" s="188"/>
      <c r="MPU157" s="188"/>
      <c r="MPV157" s="188"/>
      <c r="MPW157" s="188"/>
      <c r="MPX157" s="188"/>
      <c r="MPY157" s="188"/>
      <c r="MPZ157" s="188"/>
      <c r="MQA157" s="188"/>
      <c r="MQB157" s="188"/>
      <c r="MQC157" s="188"/>
      <c r="MQD157" s="188"/>
      <c r="MQE157" s="188"/>
      <c r="MQF157" s="188"/>
      <c r="MQG157" s="188"/>
      <c r="MQH157" s="188"/>
      <c r="MQI157" s="188"/>
      <c r="MQJ157" s="188"/>
      <c r="MQK157" s="188"/>
      <c r="MQL157" s="188"/>
      <c r="MQM157" s="188"/>
      <c r="MQN157" s="188"/>
      <c r="MQO157" s="188"/>
      <c r="MQP157" s="188"/>
      <c r="MQQ157" s="188"/>
      <c r="MQR157" s="188"/>
      <c r="MQS157" s="188"/>
      <c r="MQT157" s="188"/>
      <c r="MQU157" s="188"/>
      <c r="MQV157" s="188"/>
      <c r="MQW157" s="188"/>
      <c r="MQX157" s="188"/>
      <c r="MQY157" s="188"/>
      <c r="MQZ157" s="188"/>
      <c r="MRA157" s="188"/>
      <c r="MRB157" s="188"/>
      <c r="MRC157" s="188"/>
      <c r="MRD157" s="188"/>
      <c r="MRE157" s="188"/>
      <c r="MRF157" s="188"/>
      <c r="MRG157" s="188"/>
      <c r="MRH157" s="188"/>
      <c r="MRI157" s="188"/>
      <c r="MRJ157" s="188"/>
      <c r="MRK157" s="188"/>
      <c r="MRL157" s="188"/>
      <c r="MRM157" s="188"/>
      <c r="MRN157" s="188"/>
      <c r="MRO157" s="188"/>
      <c r="MRP157" s="188"/>
      <c r="MRQ157" s="188"/>
      <c r="MRR157" s="188"/>
      <c r="MRS157" s="188"/>
      <c r="MRT157" s="188"/>
      <c r="MRU157" s="188"/>
      <c r="MRV157" s="188"/>
      <c r="MRW157" s="188"/>
      <c r="MRX157" s="188"/>
      <c r="MRY157" s="188"/>
      <c r="MRZ157" s="188"/>
      <c r="MSA157" s="188"/>
      <c r="MSB157" s="188"/>
      <c r="MSC157" s="188"/>
      <c r="MSD157" s="188"/>
      <c r="MSE157" s="188"/>
      <c r="MSF157" s="188"/>
      <c r="MSG157" s="188"/>
      <c r="MSH157" s="188"/>
      <c r="MSI157" s="188"/>
      <c r="MSJ157" s="188"/>
      <c r="MSK157" s="188"/>
      <c r="MSL157" s="188"/>
      <c r="MSM157" s="188"/>
      <c r="MSN157" s="188"/>
      <c r="MSO157" s="188"/>
      <c r="MSP157" s="188"/>
      <c r="MSQ157" s="188"/>
      <c r="MSR157" s="188"/>
      <c r="MSS157" s="188"/>
      <c r="MST157" s="188"/>
      <c r="MSU157" s="188"/>
      <c r="MSV157" s="188"/>
      <c r="MSW157" s="188"/>
      <c r="MSX157" s="188"/>
      <c r="MSY157" s="188"/>
      <c r="MSZ157" s="188"/>
      <c r="MTA157" s="188"/>
      <c r="MTB157" s="188"/>
      <c r="MTC157" s="188"/>
      <c r="MTD157" s="188"/>
      <c r="MTE157" s="188"/>
      <c r="MTF157" s="188"/>
      <c r="MTG157" s="188"/>
      <c r="MTH157" s="188"/>
      <c r="MTI157" s="188"/>
      <c r="MTJ157" s="188"/>
      <c r="MTK157" s="188"/>
      <c r="MTL157" s="188"/>
      <c r="MTM157" s="188"/>
      <c r="MTN157" s="188"/>
      <c r="MTO157" s="188"/>
      <c r="MTP157" s="188"/>
      <c r="MTQ157" s="188"/>
      <c r="MTR157" s="188"/>
      <c r="MTS157" s="188"/>
      <c r="MTT157" s="188"/>
      <c r="MTU157" s="188"/>
      <c r="MTV157" s="188"/>
      <c r="MTW157" s="188"/>
      <c r="MTX157" s="188"/>
      <c r="MTY157" s="188"/>
      <c r="MTZ157" s="188"/>
      <c r="MUA157" s="188"/>
      <c r="MUB157" s="188"/>
      <c r="MUC157" s="188"/>
      <c r="MUD157" s="188"/>
      <c r="MUE157" s="188"/>
      <c r="MUF157" s="188"/>
      <c r="MUG157" s="188"/>
      <c r="MUH157" s="188"/>
      <c r="MUI157" s="188"/>
      <c r="MUJ157" s="188"/>
      <c r="MUK157" s="188"/>
      <c r="MUL157" s="188"/>
      <c r="MUM157" s="188"/>
      <c r="MUN157" s="188"/>
      <c r="MUO157" s="188"/>
      <c r="MUP157" s="188"/>
      <c r="MUQ157" s="188"/>
      <c r="MUR157" s="188"/>
      <c r="MUS157" s="188"/>
      <c r="MUT157" s="188"/>
      <c r="MUU157" s="188"/>
      <c r="MUV157" s="188"/>
      <c r="MUW157" s="188"/>
      <c r="MUX157" s="188"/>
      <c r="MUY157" s="188"/>
      <c r="MUZ157" s="188"/>
      <c r="MVA157" s="188"/>
      <c r="MVB157" s="188"/>
      <c r="MVC157" s="188"/>
      <c r="MVD157" s="188"/>
      <c r="MVE157" s="188"/>
      <c r="MVF157" s="188"/>
      <c r="MVG157" s="188"/>
      <c r="MVH157" s="188"/>
      <c r="MVI157" s="188"/>
      <c r="MVJ157" s="188"/>
      <c r="MVK157" s="188"/>
      <c r="MVL157" s="188"/>
      <c r="MVM157" s="188"/>
      <c r="MVN157" s="188"/>
      <c r="MVO157" s="188"/>
      <c r="MVP157" s="188"/>
      <c r="MVQ157" s="188"/>
      <c r="MVR157" s="188"/>
      <c r="MVS157" s="188"/>
      <c r="MVT157" s="188"/>
      <c r="MVU157" s="188"/>
      <c r="MVV157" s="188"/>
      <c r="MVW157" s="188"/>
      <c r="MVX157" s="188"/>
      <c r="MVY157" s="188"/>
      <c r="MVZ157" s="188"/>
      <c r="MWA157" s="188"/>
      <c r="MWB157" s="188"/>
      <c r="MWC157" s="188"/>
      <c r="MWD157" s="188"/>
      <c r="MWE157" s="188"/>
      <c r="MWF157" s="188"/>
      <c r="MWG157" s="188"/>
      <c r="MWH157" s="188"/>
      <c r="MWI157" s="188"/>
      <c r="MWJ157" s="188"/>
      <c r="MWK157" s="188"/>
      <c r="MWL157" s="188"/>
      <c r="MWM157" s="188"/>
      <c r="MWN157" s="188"/>
      <c r="MWO157" s="188"/>
      <c r="MWP157" s="188"/>
      <c r="MWQ157" s="188"/>
      <c r="MWR157" s="188"/>
      <c r="MWS157" s="188"/>
      <c r="MWT157" s="188"/>
      <c r="MWU157" s="188"/>
      <c r="MWV157" s="188"/>
      <c r="MWW157" s="188"/>
      <c r="MWX157" s="188"/>
      <c r="MWY157" s="188"/>
      <c r="MWZ157" s="188"/>
      <c r="MXA157" s="188"/>
      <c r="MXB157" s="188"/>
      <c r="MXC157" s="188"/>
      <c r="MXD157" s="188"/>
      <c r="MXE157" s="188"/>
      <c r="MXF157" s="188"/>
      <c r="MXG157" s="188"/>
      <c r="MXH157" s="188"/>
      <c r="MXI157" s="188"/>
      <c r="MXJ157" s="188"/>
      <c r="MXK157" s="188"/>
      <c r="MXL157" s="188"/>
      <c r="MXM157" s="188"/>
      <c r="MXN157" s="188"/>
      <c r="MXO157" s="188"/>
      <c r="MXP157" s="188"/>
      <c r="MXQ157" s="188"/>
      <c r="MXR157" s="188"/>
      <c r="MXS157" s="188"/>
      <c r="MXT157" s="188"/>
      <c r="MXU157" s="188"/>
      <c r="MXV157" s="188"/>
      <c r="MXW157" s="188"/>
      <c r="MXX157" s="188"/>
      <c r="MXY157" s="188"/>
      <c r="MXZ157" s="188"/>
      <c r="MYA157" s="188"/>
      <c r="MYB157" s="188"/>
      <c r="MYC157" s="188"/>
      <c r="MYD157" s="188"/>
      <c r="MYE157" s="188"/>
      <c r="MYF157" s="188"/>
      <c r="MYG157" s="188"/>
      <c r="MYH157" s="188"/>
      <c r="MYI157" s="188"/>
      <c r="MYJ157" s="188"/>
      <c r="MYK157" s="188"/>
      <c r="MYL157" s="188"/>
      <c r="MYM157" s="188"/>
      <c r="MYN157" s="188"/>
      <c r="MYO157" s="188"/>
      <c r="MYP157" s="188"/>
      <c r="MYQ157" s="188"/>
      <c r="MYR157" s="188"/>
      <c r="MYS157" s="188"/>
      <c r="MYT157" s="188"/>
      <c r="MYU157" s="188"/>
      <c r="MYV157" s="188"/>
      <c r="MYW157" s="188"/>
      <c r="MYX157" s="188"/>
      <c r="MYY157" s="188"/>
      <c r="MYZ157" s="188"/>
      <c r="MZA157" s="188"/>
      <c r="MZB157" s="188"/>
      <c r="MZC157" s="188"/>
      <c r="MZD157" s="188"/>
      <c r="MZE157" s="188"/>
      <c r="MZF157" s="188"/>
      <c r="MZG157" s="188"/>
      <c r="MZH157" s="188"/>
      <c r="MZI157" s="188"/>
      <c r="MZJ157" s="188"/>
      <c r="MZK157" s="188"/>
      <c r="MZL157" s="188"/>
      <c r="MZM157" s="188"/>
      <c r="MZN157" s="188"/>
      <c r="MZO157" s="188"/>
      <c r="MZP157" s="188"/>
      <c r="MZQ157" s="188"/>
      <c r="MZR157" s="188"/>
      <c r="MZS157" s="188"/>
      <c r="MZT157" s="188"/>
      <c r="MZU157" s="188"/>
      <c r="MZV157" s="188"/>
      <c r="MZW157" s="188"/>
      <c r="MZX157" s="188"/>
      <c r="MZY157" s="188"/>
      <c r="MZZ157" s="188"/>
      <c r="NAA157" s="188"/>
      <c r="NAB157" s="188"/>
      <c r="NAC157" s="188"/>
      <c r="NAD157" s="188"/>
      <c r="NAE157" s="188"/>
      <c r="NAF157" s="188"/>
      <c r="NAG157" s="188"/>
      <c r="NAH157" s="188"/>
      <c r="NAI157" s="188"/>
      <c r="NAJ157" s="188"/>
      <c r="NAK157" s="188"/>
      <c r="NAL157" s="188"/>
      <c r="NAM157" s="188"/>
      <c r="NAN157" s="188"/>
      <c r="NAO157" s="188"/>
      <c r="NAP157" s="188"/>
      <c r="NAQ157" s="188"/>
      <c r="NAR157" s="188"/>
      <c r="NAS157" s="188"/>
      <c r="NAT157" s="188"/>
      <c r="NAU157" s="188"/>
      <c r="NAV157" s="188"/>
      <c r="NAW157" s="188"/>
      <c r="NAX157" s="188"/>
      <c r="NAY157" s="188"/>
      <c r="NAZ157" s="188"/>
      <c r="NBA157" s="188"/>
      <c r="NBB157" s="188"/>
      <c r="NBC157" s="188"/>
      <c r="NBD157" s="188"/>
      <c r="NBE157" s="188"/>
      <c r="NBF157" s="188"/>
      <c r="NBG157" s="188"/>
      <c r="NBH157" s="188"/>
      <c r="NBI157" s="188"/>
      <c r="NBJ157" s="188"/>
      <c r="NBK157" s="188"/>
      <c r="NBL157" s="188"/>
      <c r="NBM157" s="188"/>
      <c r="NBN157" s="188"/>
      <c r="NBO157" s="188"/>
      <c r="NBP157" s="188"/>
      <c r="NBQ157" s="188"/>
      <c r="NBR157" s="188"/>
      <c r="NBS157" s="188"/>
      <c r="NBT157" s="188"/>
      <c r="NBU157" s="188"/>
      <c r="NBV157" s="188"/>
      <c r="NBW157" s="188"/>
      <c r="NBX157" s="188"/>
      <c r="NBY157" s="188"/>
      <c r="NBZ157" s="188"/>
      <c r="NCA157" s="188"/>
      <c r="NCB157" s="188"/>
      <c r="NCC157" s="188"/>
      <c r="NCD157" s="188"/>
      <c r="NCE157" s="188"/>
      <c r="NCF157" s="188"/>
      <c r="NCG157" s="188"/>
      <c r="NCH157" s="188"/>
      <c r="NCI157" s="188"/>
      <c r="NCJ157" s="188"/>
      <c r="NCK157" s="188"/>
      <c r="NCL157" s="188"/>
      <c r="NCM157" s="188"/>
      <c r="NCN157" s="188"/>
      <c r="NCO157" s="188"/>
      <c r="NCP157" s="188"/>
      <c r="NCQ157" s="188"/>
      <c r="NCR157" s="188"/>
      <c r="NCS157" s="188"/>
      <c r="NCT157" s="188"/>
      <c r="NCU157" s="188"/>
      <c r="NCV157" s="188"/>
      <c r="NCW157" s="188"/>
      <c r="NCX157" s="188"/>
      <c r="NCY157" s="188"/>
      <c r="NCZ157" s="188"/>
      <c r="NDA157" s="188"/>
      <c r="NDB157" s="188"/>
      <c r="NDC157" s="188"/>
      <c r="NDD157" s="188"/>
      <c r="NDE157" s="188"/>
      <c r="NDF157" s="188"/>
      <c r="NDG157" s="188"/>
      <c r="NDH157" s="188"/>
      <c r="NDI157" s="188"/>
      <c r="NDJ157" s="188"/>
      <c r="NDK157" s="188"/>
      <c r="NDL157" s="188"/>
      <c r="NDM157" s="188"/>
      <c r="NDN157" s="188"/>
      <c r="NDO157" s="188"/>
      <c r="NDP157" s="188"/>
      <c r="NDQ157" s="188"/>
      <c r="NDR157" s="188"/>
      <c r="NDS157" s="188"/>
      <c r="NDT157" s="188"/>
      <c r="NDU157" s="188"/>
      <c r="NDV157" s="188"/>
      <c r="NDW157" s="188"/>
      <c r="NDX157" s="188"/>
      <c r="NDY157" s="188"/>
      <c r="NDZ157" s="188"/>
      <c r="NEA157" s="188"/>
      <c r="NEB157" s="188"/>
      <c r="NEC157" s="188"/>
      <c r="NED157" s="188"/>
      <c r="NEE157" s="188"/>
      <c r="NEF157" s="188"/>
      <c r="NEG157" s="188"/>
      <c r="NEH157" s="188"/>
      <c r="NEI157" s="188"/>
      <c r="NEJ157" s="188"/>
      <c r="NEK157" s="188"/>
      <c r="NEL157" s="188"/>
      <c r="NEM157" s="188"/>
      <c r="NEN157" s="188"/>
      <c r="NEO157" s="188"/>
      <c r="NEP157" s="188"/>
      <c r="NEQ157" s="188"/>
      <c r="NER157" s="188"/>
      <c r="NES157" s="188"/>
      <c r="NET157" s="188"/>
      <c r="NEU157" s="188"/>
      <c r="NEV157" s="188"/>
      <c r="NEW157" s="188"/>
      <c r="NEX157" s="188"/>
      <c r="NEY157" s="188"/>
      <c r="NEZ157" s="188"/>
      <c r="NFA157" s="188"/>
      <c r="NFB157" s="188"/>
      <c r="NFC157" s="188"/>
      <c r="NFD157" s="188"/>
      <c r="NFE157" s="188"/>
      <c r="NFF157" s="188"/>
      <c r="NFG157" s="188"/>
      <c r="NFH157" s="188"/>
      <c r="NFI157" s="188"/>
      <c r="NFJ157" s="188"/>
      <c r="NFK157" s="188"/>
      <c r="NFL157" s="188"/>
      <c r="NFM157" s="188"/>
      <c r="NFN157" s="188"/>
      <c r="NFO157" s="188"/>
      <c r="NFP157" s="188"/>
      <c r="NFQ157" s="188"/>
      <c r="NFR157" s="188"/>
      <c r="NFS157" s="188"/>
      <c r="NFT157" s="188"/>
      <c r="NFU157" s="188"/>
      <c r="NFV157" s="188"/>
      <c r="NFW157" s="188"/>
      <c r="NFX157" s="188"/>
      <c r="NFY157" s="188"/>
      <c r="NFZ157" s="188"/>
      <c r="NGA157" s="188"/>
      <c r="NGB157" s="188"/>
      <c r="NGC157" s="188"/>
      <c r="NGD157" s="188"/>
      <c r="NGE157" s="188"/>
      <c r="NGF157" s="188"/>
      <c r="NGG157" s="188"/>
      <c r="NGH157" s="188"/>
      <c r="NGI157" s="188"/>
      <c r="NGJ157" s="188"/>
      <c r="NGK157" s="188"/>
      <c r="NGL157" s="188"/>
      <c r="NGM157" s="188"/>
      <c r="NGN157" s="188"/>
      <c r="NGO157" s="188"/>
      <c r="NGP157" s="188"/>
      <c r="NGQ157" s="188"/>
      <c r="NGR157" s="188"/>
      <c r="NGS157" s="188"/>
      <c r="NGT157" s="188"/>
      <c r="NGU157" s="188"/>
      <c r="NGV157" s="188"/>
      <c r="NGW157" s="188"/>
      <c r="NGX157" s="188"/>
      <c r="NGY157" s="188"/>
      <c r="NGZ157" s="188"/>
      <c r="NHA157" s="188"/>
      <c r="NHB157" s="188"/>
      <c r="NHC157" s="188"/>
      <c r="NHD157" s="188"/>
      <c r="NHE157" s="188"/>
      <c r="NHF157" s="188"/>
      <c r="NHG157" s="188"/>
      <c r="NHH157" s="188"/>
      <c r="NHI157" s="188"/>
      <c r="NHJ157" s="188"/>
      <c r="NHK157" s="188"/>
      <c r="NHL157" s="188"/>
      <c r="NHM157" s="188"/>
      <c r="NHN157" s="188"/>
      <c r="NHO157" s="188"/>
      <c r="NHP157" s="188"/>
      <c r="NHQ157" s="188"/>
      <c r="NHR157" s="188"/>
      <c r="NHS157" s="188"/>
      <c r="NHT157" s="188"/>
      <c r="NHU157" s="188"/>
      <c r="NHV157" s="188"/>
      <c r="NHW157" s="188"/>
      <c r="NHX157" s="188"/>
      <c r="NHY157" s="188"/>
      <c r="NHZ157" s="188"/>
      <c r="NIA157" s="188"/>
      <c r="NIB157" s="188"/>
      <c r="NIC157" s="188"/>
      <c r="NID157" s="188"/>
      <c r="NIE157" s="188"/>
      <c r="NIF157" s="188"/>
      <c r="NIG157" s="188"/>
      <c r="NIH157" s="188"/>
      <c r="NII157" s="188"/>
      <c r="NIJ157" s="188"/>
      <c r="NIK157" s="188"/>
      <c r="NIL157" s="188"/>
      <c r="NIM157" s="188"/>
      <c r="NIN157" s="188"/>
      <c r="NIO157" s="188"/>
      <c r="NIP157" s="188"/>
      <c r="NIQ157" s="188"/>
      <c r="NIR157" s="188"/>
      <c r="NIS157" s="188"/>
      <c r="NIT157" s="188"/>
      <c r="NIU157" s="188"/>
      <c r="NIV157" s="188"/>
      <c r="NIW157" s="188"/>
      <c r="NIX157" s="188"/>
      <c r="NIY157" s="188"/>
      <c r="NIZ157" s="188"/>
      <c r="NJA157" s="188"/>
      <c r="NJB157" s="188"/>
      <c r="NJC157" s="188"/>
      <c r="NJD157" s="188"/>
      <c r="NJE157" s="188"/>
      <c r="NJF157" s="188"/>
      <c r="NJG157" s="188"/>
      <c r="NJH157" s="188"/>
      <c r="NJI157" s="188"/>
      <c r="NJJ157" s="188"/>
      <c r="NJK157" s="188"/>
      <c r="NJL157" s="188"/>
      <c r="NJM157" s="188"/>
      <c r="NJN157" s="188"/>
      <c r="NJO157" s="188"/>
      <c r="NJP157" s="188"/>
      <c r="NJQ157" s="188"/>
      <c r="NJR157" s="188"/>
      <c r="NJS157" s="188"/>
      <c r="NJT157" s="188"/>
      <c r="NJU157" s="188"/>
      <c r="NJV157" s="188"/>
      <c r="NJW157" s="188"/>
      <c r="NJX157" s="188"/>
      <c r="NJY157" s="188"/>
      <c r="NJZ157" s="188"/>
      <c r="NKA157" s="188"/>
      <c r="NKB157" s="188"/>
      <c r="NKC157" s="188"/>
      <c r="NKD157" s="188"/>
      <c r="NKE157" s="188"/>
      <c r="NKF157" s="188"/>
      <c r="NKG157" s="188"/>
      <c r="NKH157" s="188"/>
      <c r="NKI157" s="188"/>
      <c r="NKJ157" s="188"/>
      <c r="NKK157" s="188"/>
      <c r="NKL157" s="188"/>
      <c r="NKM157" s="188"/>
      <c r="NKN157" s="188"/>
      <c r="NKO157" s="188"/>
      <c r="NKP157" s="188"/>
      <c r="NKQ157" s="188"/>
      <c r="NKR157" s="188"/>
      <c r="NKS157" s="188"/>
      <c r="NKT157" s="188"/>
      <c r="NKU157" s="188"/>
      <c r="NKV157" s="188"/>
      <c r="NKW157" s="188"/>
      <c r="NKX157" s="188"/>
      <c r="NKY157" s="188"/>
      <c r="NKZ157" s="188"/>
      <c r="NLA157" s="188"/>
      <c r="NLB157" s="188"/>
      <c r="NLC157" s="188"/>
      <c r="NLD157" s="188"/>
      <c r="NLE157" s="188"/>
      <c r="NLF157" s="188"/>
      <c r="NLG157" s="188"/>
      <c r="NLH157" s="188"/>
      <c r="NLI157" s="188"/>
      <c r="NLJ157" s="188"/>
      <c r="NLK157" s="188"/>
      <c r="NLL157" s="188"/>
      <c r="NLM157" s="188"/>
      <c r="NLN157" s="188"/>
      <c r="NLO157" s="188"/>
      <c r="NLP157" s="188"/>
      <c r="NLQ157" s="188"/>
      <c r="NLR157" s="188"/>
      <c r="NLS157" s="188"/>
      <c r="NLT157" s="188"/>
      <c r="NLU157" s="188"/>
      <c r="NLV157" s="188"/>
      <c r="NLW157" s="188"/>
      <c r="NLX157" s="188"/>
      <c r="NLY157" s="188"/>
      <c r="NLZ157" s="188"/>
      <c r="NMA157" s="188"/>
      <c r="NMB157" s="188"/>
      <c r="NMC157" s="188"/>
      <c r="NMD157" s="188"/>
      <c r="NME157" s="188"/>
      <c r="NMF157" s="188"/>
      <c r="NMG157" s="188"/>
      <c r="NMH157" s="188"/>
      <c r="NMI157" s="188"/>
      <c r="NMJ157" s="188"/>
      <c r="NMK157" s="188"/>
      <c r="NML157" s="188"/>
      <c r="NMM157" s="188"/>
      <c r="NMN157" s="188"/>
      <c r="NMO157" s="188"/>
      <c r="NMP157" s="188"/>
      <c r="NMQ157" s="188"/>
      <c r="NMR157" s="188"/>
      <c r="NMS157" s="188"/>
      <c r="NMT157" s="188"/>
      <c r="NMU157" s="188"/>
      <c r="NMV157" s="188"/>
      <c r="NMW157" s="188"/>
      <c r="NMX157" s="188"/>
      <c r="NMY157" s="188"/>
      <c r="NMZ157" s="188"/>
      <c r="NNA157" s="188"/>
      <c r="NNB157" s="188"/>
      <c r="NNC157" s="188"/>
      <c r="NND157" s="188"/>
      <c r="NNE157" s="188"/>
      <c r="NNF157" s="188"/>
      <c r="NNG157" s="188"/>
      <c r="NNH157" s="188"/>
      <c r="NNI157" s="188"/>
      <c r="NNJ157" s="188"/>
      <c r="NNK157" s="188"/>
      <c r="NNL157" s="188"/>
      <c r="NNM157" s="188"/>
      <c r="NNN157" s="188"/>
      <c r="NNO157" s="188"/>
      <c r="NNP157" s="188"/>
      <c r="NNQ157" s="188"/>
      <c r="NNR157" s="188"/>
      <c r="NNS157" s="188"/>
      <c r="NNT157" s="188"/>
      <c r="NNU157" s="188"/>
      <c r="NNV157" s="188"/>
      <c r="NNW157" s="188"/>
      <c r="NNX157" s="188"/>
      <c r="NNY157" s="188"/>
      <c r="NNZ157" s="188"/>
      <c r="NOA157" s="188"/>
      <c r="NOB157" s="188"/>
      <c r="NOC157" s="188"/>
      <c r="NOD157" s="188"/>
      <c r="NOE157" s="188"/>
      <c r="NOF157" s="188"/>
      <c r="NOG157" s="188"/>
      <c r="NOH157" s="188"/>
      <c r="NOI157" s="188"/>
      <c r="NOJ157" s="188"/>
      <c r="NOK157" s="188"/>
      <c r="NOL157" s="188"/>
      <c r="NOM157" s="188"/>
      <c r="NON157" s="188"/>
      <c r="NOO157" s="188"/>
      <c r="NOP157" s="188"/>
      <c r="NOQ157" s="188"/>
      <c r="NOR157" s="188"/>
      <c r="NOS157" s="188"/>
      <c r="NOT157" s="188"/>
      <c r="NOU157" s="188"/>
      <c r="NOV157" s="188"/>
      <c r="NOW157" s="188"/>
      <c r="NOX157" s="188"/>
      <c r="NOY157" s="188"/>
      <c r="NOZ157" s="188"/>
      <c r="NPA157" s="188"/>
      <c r="NPB157" s="188"/>
      <c r="NPC157" s="188"/>
      <c r="NPD157" s="188"/>
      <c r="NPE157" s="188"/>
      <c r="NPF157" s="188"/>
      <c r="NPG157" s="188"/>
      <c r="NPH157" s="188"/>
      <c r="NPI157" s="188"/>
      <c r="NPJ157" s="188"/>
      <c r="NPK157" s="188"/>
      <c r="NPL157" s="188"/>
      <c r="NPM157" s="188"/>
      <c r="NPN157" s="188"/>
      <c r="NPO157" s="188"/>
      <c r="NPP157" s="188"/>
      <c r="NPQ157" s="188"/>
      <c r="NPR157" s="188"/>
      <c r="NPS157" s="188"/>
      <c r="NPT157" s="188"/>
      <c r="NPU157" s="188"/>
      <c r="NPV157" s="188"/>
      <c r="NPW157" s="188"/>
      <c r="NPX157" s="188"/>
      <c r="NPY157" s="188"/>
      <c r="NPZ157" s="188"/>
      <c r="NQA157" s="188"/>
      <c r="NQB157" s="188"/>
      <c r="NQC157" s="188"/>
      <c r="NQD157" s="188"/>
      <c r="NQE157" s="188"/>
      <c r="NQF157" s="188"/>
      <c r="NQG157" s="188"/>
      <c r="NQH157" s="188"/>
      <c r="NQI157" s="188"/>
      <c r="NQJ157" s="188"/>
      <c r="NQK157" s="188"/>
      <c r="NQL157" s="188"/>
      <c r="NQM157" s="188"/>
      <c r="NQN157" s="188"/>
      <c r="NQO157" s="188"/>
      <c r="NQP157" s="188"/>
      <c r="NQQ157" s="188"/>
      <c r="NQR157" s="188"/>
      <c r="NQS157" s="188"/>
      <c r="NQT157" s="188"/>
      <c r="NQU157" s="188"/>
      <c r="NQV157" s="188"/>
      <c r="NQW157" s="188"/>
      <c r="NQX157" s="188"/>
      <c r="NQY157" s="188"/>
      <c r="NQZ157" s="188"/>
      <c r="NRA157" s="188"/>
      <c r="NRB157" s="188"/>
      <c r="NRC157" s="188"/>
      <c r="NRD157" s="188"/>
      <c r="NRE157" s="188"/>
      <c r="NRF157" s="188"/>
      <c r="NRG157" s="188"/>
      <c r="NRH157" s="188"/>
      <c r="NRI157" s="188"/>
      <c r="NRJ157" s="188"/>
      <c r="NRK157" s="188"/>
      <c r="NRL157" s="188"/>
      <c r="NRM157" s="188"/>
      <c r="NRN157" s="188"/>
      <c r="NRO157" s="188"/>
      <c r="NRP157" s="188"/>
      <c r="NRQ157" s="188"/>
      <c r="NRR157" s="188"/>
      <c r="NRS157" s="188"/>
      <c r="NRT157" s="188"/>
      <c r="NRU157" s="188"/>
      <c r="NRV157" s="188"/>
      <c r="NRW157" s="188"/>
      <c r="NRX157" s="188"/>
      <c r="NRY157" s="188"/>
      <c r="NRZ157" s="188"/>
      <c r="NSA157" s="188"/>
      <c r="NSB157" s="188"/>
      <c r="NSC157" s="188"/>
      <c r="NSD157" s="188"/>
      <c r="NSE157" s="188"/>
      <c r="NSF157" s="188"/>
      <c r="NSG157" s="188"/>
      <c r="NSH157" s="188"/>
      <c r="NSI157" s="188"/>
      <c r="NSJ157" s="188"/>
      <c r="NSK157" s="188"/>
      <c r="NSL157" s="188"/>
      <c r="NSM157" s="188"/>
      <c r="NSN157" s="188"/>
      <c r="NSO157" s="188"/>
      <c r="NSP157" s="188"/>
      <c r="NSQ157" s="188"/>
      <c r="NSR157" s="188"/>
      <c r="NSS157" s="188"/>
      <c r="NST157" s="188"/>
      <c r="NSU157" s="188"/>
      <c r="NSV157" s="188"/>
      <c r="NSW157" s="188"/>
      <c r="NSX157" s="188"/>
      <c r="NSY157" s="188"/>
      <c r="NSZ157" s="188"/>
      <c r="NTA157" s="188"/>
      <c r="NTB157" s="188"/>
      <c r="NTC157" s="188"/>
      <c r="NTD157" s="188"/>
      <c r="NTE157" s="188"/>
      <c r="NTF157" s="188"/>
      <c r="NTG157" s="188"/>
      <c r="NTH157" s="188"/>
      <c r="NTI157" s="188"/>
      <c r="NTJ157" s="188"/>
      <c r="NTK157" s="188"/>
      <c r="NTL157" s="188"/>
      <c r="NTM157" s="188"/>
      <c r="NTN157" s="188"/>
      <c r="NTO157" s="188"/>
      <c r="NTP157" s="188"/>
      <c r="NTQ157" s="188"/>
      <c r="NTR157" s="188"/>
      <c r="NTS157" s="188"/>
      <c r="NTT157" s="188"/>
      <c r="NTU157" s="188"/>
      <c r="NTV157" s="188"/>
      <c r="NTW157" s="188"/>
      <c r="NTX157" s="188"/>
      <c r="NTY157" s="188"/>
      <c r="NTZ157" s="188"/>
      <c r="NUA157" s="188"/>
      <c r="NUB157" s="188"/>
      <c r="NUC157" s="188"/>
      <c r="NUD157" s="188"/>
      <c r="NUE157" s="188"/>
      <c r="NUF157" s="188"/>
      <c r="NUG157" s="188"/>
      <c r="NUH157" s="188"/>
      <c r="NUI157" s="188"/>
      <c r="NUJ157" s="188"/>
      <c r="NUK157" s="188"/>
      <c r="NUL157" s="188"/>
      <c r="NUM157" s="188"/>
      <c r="NUN157" s="188"/>
      <c r="NUO157" s="188"/>
      <c r="NUP157" s="188"/>
      <c r="NUQ157" s="188"/>
      <c r="NUR157" s="188"/>
      <c r="NUS157" s="188"/>
      <c r="NUT157" s="188"/>
      <c r="NUU157" s="188"/>
      <c r="NUV157" s="188"/>
      <c r="NUW157" s="188"/>
      <c r="NUX157" s="188"/>
      <c r="NUY157" s="188"/>
      <c r="NUZ157" s="188"/>
      <c r="NVA157" s="188"/>
      <c r="NVB157" s="188"/>
      <c r="NVC157" s="188"/>
      <c r="NVD157" s="188"/>
      <c r="NVE157" s="188"/>
      <c r="NVF157" s="188"/>
      <c r="NVG157" s="188"/>
      <c r="NVH157" s="188"/>
      <c r="NVI157" s="188"/>
      <c r="NVJ157" s="188"/>
      <c r="NVK157" s="188"/>
      <c r="NVL157" s="188"/>
      <c r="NVM157" s="188"/>
      <c r="NVN157" s="188"/>
      <c r="NVO157" s="188"/>
      <c r="NVP157" s="188"/>
      <c r="NVQ157" s="188"/>
      <c r="NVR157" s="188"/>
      <c r="NVS157" s="188"/>
      <c r="NVT157" s="188"/>
      <c r="NVU157" s="188"/>
      <c r="NVV157" s="188"/>
      <c r="NVW157" s="188"/>
      <c r="NVX157" s="188"/>
      <c r="NVY157" s="188"/>
      <c r="NVZ157" s="188"/>
      <c r="NWA157" s="188"/>
      <c r="NWB157" s="188"/>
      <c r="NWC157" s="188"/>
      <c r="NWD157" s="188"/>
      <c r="NWE157" s="188"/>
      <c r="NWF157" s="188"/>
      <c r="NWG157" s="188"/>
      <c r="NWH157" s="188"/>
      <c r="NWI157" s="188"/>
      <c r="NWJ157" s="188"/>
      <c r="NWK157" s="188"/>
      <c r="NWL157" s="188"/>
      <c r="NWM157" s="188"/>
      <c r="NWN157" s="188"/>
      <c r="NWO157" s="188"/>
      <c r="NWP157" s="188"/>
      <c r="NWQ157" s="188"/>
      <c r="NWR157" s="188"/>
      <c r="NWS157" s="188"/>
      <c r="NWT157" s="188"/>
      <c r="NWU157" s="188"/>
      <c r="NWV157" s="188"/>
      <c r="NWW157" s="188"/>
      <c r="NWX157" s="188"/>
      <c r="NWY157" s="188"/>
      <c r="NWZ157" s="188"/>
      <c r="NXA157" s="188"/>
      <c r="NXB157" s="188"/>
      <c r="NXC157" s="188"/>
      <c r="NXD157" s="188"/>
      <c r="NXE157" s="188"/>
      <c r="NXF157" s="188"/>
      <c r="NXG157" s="188"/>
      <c r="NXH157" s="188"/>
      <c r="NXI157" s="188"/>
      <c r="NXJ157" s="188"/>
      <c r="NXK157" s="188"/>
      <c r="NXL157" s="188"/>
      <c r="NXM157" s="188"/>
      <c r="NXN157" s="188"/>
      <c r="NXO157" s="188"/>
      <c r="NXP157" s="188"/>
      <c r="NXQ157" s="188"/>
      <c r="NXR157" s="188"/>
      <c r="NXS157" s="188"/>
      <c r="NXT157" s="188"/>
      <c r="NXU157" s="188"/>
      <c r="NXV157" s="188"/>
      <c r="NXW157" s="188"/>
      <c r="NXX157" s="188"/>
      <c r="NXY157" s="188"/>
      <c r="NXZ157" s="188"/>
      <c r="NYA157" s="188"/>
      <c r="NYB157" s="188"/>
      <c r="NYC157" s="188"/>
      <c r="NYD157" s="188"/>
      <c r="NYE157" s="188"/>
      <c r="NYF157" s="188"/>
      <c r="NYG157" s="188"/>
      <c r="NYH157" s="188"/>
      <c r="NYI157" s="188"/>
      <c r="NYJ157" s="188"/>
      <c r="NYK157" s="188"/>
      <c r="NYL157" s="188"/>
      <c r="NYM157" s="188"/>
      <c r="NYN157" s="188"/>
      <c r="NYO157" s="188"/>
      <c r="NYP157" s="188"/>
      <c r="NYQ157" s="188"/>
      <c r="NYR157" s="188"/>
      <c r="NYS157" s="188"/>
      <c r="NYT157" s="188"/>
      <c r="NYU157" s="188"/>
      <c r="NYV157" s="188"/>
      <c r="NYW157" s="188"/>
      <c r="NYX157" s="188"/>
      <c r="NYY157" s="188"/>
      <c r="NYZ157" s="188"/>
      <c r="NZA157" s="188"/>
      <c r="NZB157" s="188"/>
      <c r="NZC157" s="188"/>
      <c r="NZD157" s="188"/>
      <c r="NZE157" s="188"/>
      <c r="NZF157" s="188"/>
      <c r="NZG157" s="188"/>
      <c r="NZH157" s="188"/>
      <c r="NZI157" s="188"/>
      <c r="NZJ157" s="188"/>
      <c r="NZK157" s="188"/>
      <c r="NZL157" s="188"/>
      <c r="NZM157" s="188"/>
      <c r="NZN157" s="188"/>
      <c r="NZO157" s="188"/>
      <c r="NZP157" s="188"/>
      <c r="NZQ157" s="188"/>
      <c r="NZR157" s="188"/>
      <c r="NZS157" s="188"/>
      <c r="NZT157" s="188"/>
      <c r="NZU157" s="188"/>
      <c r="NZV157" s="188"/>
      <c r="NZW157" s="188"/>
      <c r="NZX157" s="188"/>
      <c r="NZY157" s="188"/>
      <c r="NZZ157" s="188"/>
      <c r="OAA157" s="188"/>
      <c r="OAB157" s="188"/>
      <c r="OAC157" s="188"/>
      <c r="OAD157" s="188"/>
      <c r="OAE157" s="188"/>
      <c r="OAF157" s="188"/>
      <c r="OAG157" s="188"/>
      <c r="OAH157" s="188"/>
      <c r="OAI157" s="188"/>
      <c r="OAJ157" s="188"/>
      <c r="OAK157" s="188"/>
      <c r="OAL157" s="188"/>
      <c r="OAM157" s="188"/>
      <c r="OAN157" s="188"/>
      <c r="OAO157" s="188"/>
      <c r="OAP157" s="188"/>
      <c r="OAQ157" s="188"/>
      <c r="OAR157" s="188"/>
      <c r="OAS157" s="188"/>
      <c r="OAT157" s="188"/>
      <c r="OAU157" s="188"/>
      <c r="OAV157" s="188"/>
      <c r="OAW157" s="188"/>
      <c r="OAX157" s="188"/>
      <c r="OAY157" s="188"/>
      <c r="OAZ157" s="188"/>
      <c r="OBA157" s="188"/>
      <c r="OBB157" s="188"/>
      <c r="OBC157" s="188"/>
      <c r="OBD157" s="188"/>
      <c r="OBE157" s="188"/>
      <c r="OBF157" s="188"/>
      <c r="OBG157" s="188"/>
      <c r="OBH157" s="188"/>
      <c r="OBI157" s="188"/>
      <c r="OBJ157" s="188"/>
      <c r="OBK157" s="188"/>
      <c r="OBL157" s="188"/>
      <c r="OBM157" s="188"/>
      <c r="OBN157" s="188"/>
      <c r="OBO157" s="188"/>
      <c r="OBP157" s="188"/>
      <c r="OBQ157" s="188"/>
      <c r="OBR157" s="188"/>
      <c r="OBS157" s="188"/>
      <c r="OBT157" s="188"/>
      <c r="OBU157" s="188"/>
      <c r="OBV157" s="188"/>
      <c r="OBW157" s="188"/>
      <c r="OBX157" s="188"/>
      <c r="OBY157" s="188"/>
      <c r="OBZ157" s="188"/>
      <c r="OCA157" s="188"/>
      <c r="OCB157" s="188"/>
      <c r="OCC157" s="188"/>
      <c r="OCD157" s="188"/>
      <c r="OCE157" s="188"/>
      <c r="OCF157" s="188"/>
      <c r="OCG157" s="188"/>
      <c r="OCH157" s="188"/>
      <c r="OCI157" s="188"/>
      <c r="OCJ157" s="188"/>
      <c r="OCK157" s="188"/>
      <c r="OCL157" s="188"/>
      <c r="OCM157" s="188"/>
      <c r="OCN157" s="188"/>
      <c r="OCO157" s="188"/>
      <c r="OCP157" s="188"/>
      <c r="OCQ157" s="188"/>
      <c r="OCR157" s="188"/>
      <c r="OCS157" s="188"/>
      <c r="OCT157" s="188"/>
      <c r="OCU157" s="188"/>
      <c r="OCV157" s="188"/>
      <c r="OCW157" s="188"/>
      <c r="OCX157" s="188"/>
      <c r="OCY157" s="188"/>
      <c r="OCZ157" s="188"/>
      <c r="ODA157" s="188"/>
      <c r="ODB157" s="188"/>
      <c r="ODC157" s="188"/>
      <c r="ODD157" s="188"/>
      <c r="ODE157" s="188"/>
      <c r="ODF157" s="188"/>
      <c r="ODG157" s="188"/>
      <c r="ODH157" s="188"/>
      <c r="ODI157" s="188"/>
      <c r="ODJ157" s="188"/>
      <c r="ODK157" s="188"/>
      <c r="ODL157" s="188"/>
      <c r="ODM157" s="188"/>
      <c r="ODN157" s="188"/>
      <c r="ODO157" s="188"/>
      <c r="ODP157" s="188"/>
      <c r="ODQ157" s="188"/>
      <c r="ODR157" s="188"/>
      <c r="ODS157" s="188"/>
      <c r="ODT157" s="188"/>
      <c r="ODU157" s="188"/>
      <c r="ODV157" s="188"/>
      <c r="ODW157" s="188"/>
      <c r="ODX157" s="188"/>
      <c r="ODY157" s="188"/>
      <c r="ODZ157" s="188"/>
      <c r="OEA157" s="188"/>
      <c r="OEB157" s="188"/>
      <c r="OEC157" s="188"/>
      <c r="OED157" s="188"/>
      <c r="OEE157" s="188"/>
      <c r="OEF157" s="188"/>
      <c r="OEG157" s="188"/>
      <c r="OEH157" s="188"/>
      <c r="OEI157" s="188"/>
      <c r="OEJ157" s="188"/>
      <c r="OEK157" s="188"/>
      <c r="OEL157" s="188"/>
      <c r="OEM157" s="188"/>
      <c r="OEN157" s="188"/>
      <c r="OEO157" s="188"/>
      <c r="OEP157" s="188"/>
      <c r="OEQ157" s="188"/>
      <c r="OER157" s="188"/>
      <c r="OES157" s="188"/>
      <c r="OET157" s="188"/>
      <c r="OEU157" s="188"/>
      <c r="OEV157" s="188"/>
      <c r="OEW157" s="188"/>
      <c r="OEX157" s="188"/>
      <c r="OEY157" s="188"/>
      <c r="OEZ157" s="188"/>
      <c r="OFA157" s="188"/>
      <c r="OFB157" s="188"/>
      <c r="OFC157" s="188"/>
      <c r="OFD157" s="188"/>
      <c r="OFE157" s="188"/>
      <c r="OFF157" s="188"/>
      <c r="OFG157" s="188"/>
      <c r="OFH157" s="188"/>
      <c r="OFI157" s="188"/>
      <c r="OFJ157" s="188"/>
      <c r="OFK157" s="188"/>
      <c r="OFL157" s="188"/>
      <c r="OFM157" s="188"/>
      <c r="OFN157" s="188"/>
      <c r="OFO157" s="188"/>
      <c r="OFP157" s="188"/>
      <c r="OFQ157" s="188"/>
      <c r="OFR157" s="188"/>
      <c r="OFS157" s="188"/>
      <c r="OFT157" s="188"/>
      <c r="OFU157" s="188"/>
      <c r="OFV157" s="188"/>
      <c r="OFW157" s="188"/>
      <c r="OFX157" s="188"/>
      <c r="OFY157" s="188"/>
      <c r="OFZ157" s="188"/>
      <c r="OGA157" s="188"/>
      <c r="OGB157" s="188"/>
      <c r="OGC157" s="188"/>
      <c r="OGD157" s="188"/>
      <c r="OGE157" s="188"/>
      <c r="OGF157" s="188"/>
      <c r="OGG157" s="188"/>
      <c r="OGH157" s="188"/>
      <c r="OGI157" s="188"/>
      <c r="OGJ157" s="188"/>
      <c r="OGK157" s="188"/>
      <c r="OGL157" s="188"/>
      <c r="OGM157" s="188"/>
      <c r="OGN157" s="188"/>
      <c r="OGO157" s="188"/>
      <c r="OGP157" s="188"/>
      <c r="OGQ157" s="188"/>
      <c r="OGR157" s="188"/>
      <c r="OGS157" s="188"/>
      <c r="OGT157" s="188"/>
      <c r="OGU157" s="188"/>
      <c r="OGV157" s="188"/>
      <c r="OGW157" s="188"/>
      <c r="OGX157" s="188"/>
      <c r="OGY157" s="188"/>
      <c r="OGZ157" s="188"/>
      <c r="OHA157" s="188"/>
      <c r="OHB157" s="188"/>
      <c r="OHC157" s="188"/>
      <c r="OHD157" s="188"/>
      <c r="OHE157" s="188"/>
      <c r="OHF157" s="188"/>
      <c r="OHG157" s="188"/>
      <c r="OHH157" s="188"/>
      <c r="OHI157" s="188"/>
      <c r="OHJ157" s="188"/>
      <c r="OHK157" s="188"/>
      <c r="OHL157" s="188"/>
      <c r="OHM157" s="188"/>
      <c r="OHN157" s="188"/>
      <c r="OHO157" s="188"/>
      <c r="OHP157" s="188"/>
      <c r="OHQ157" s="188"/>
      <c r="OHR157" s="188"/>
      <c r="OHS157" s="188"/>
      <c r="OHT157" s="188"/>
      <c r="OHU157" s="188"/>
      <c r="OHV157" s="188"/>
      <c r="OHW157" s="188"/>
      <c r="OHX157" s="188"/>
      <c r="OHY157" s="188"/>
      <c r="OHZ157" s="188"/>
      <c r="OIA157" s="188"/>
      <c r="OIB157" s="188"/>
      <c r="OIC157" s="188"/>
      <c r="OID157" s="188"/>
      <c r="OIE157" s="188"/>
      <c r="OIF157" s="188"/>
      <c r="OIG157" s="188"/>
      <c r="OIH157" s="188"/>
      <c r="OII157" s="188"/>
      <c r="OIJ157" s="188"/>
      <c r="OIK157" s="188"/>
      <c r="OIL157" s="188"/>
      <c r="OIM157" s="188"/>
      <c r="OIN157" s="188"/>
      <c r="OIO157" s="188"/>
      <c r="OIP157" s="188"/>
      <c r="OIQ157" s="188"/>
      <c r="OIR157" s="188"/>
      <c r="OIS157" s="188"/>
      <c r="OIT157" s="188"/>
      <c r="OIU157" s="188"/>
      <c r="OIV157" s="188"/>
      <c r="OIW157" s="188"/>
      <c r="OIX157" s="188"/>
      <c r="OIY157" s="188"/>
      <c r="OIZ157" s="188"/>
      <c r="OJA157" s="188"/>
      <c r="OJB157" s="188"/>
      <c r="OJC157" s="188"/>
      <c r="OJD157" s="188"/>
      <c r="OJE157" s="188"/>
      <c r="OJF157" s="188"/>
      <c r="OJG157" s="188"/>
      <c r="OJH157" s="188"/>
      <c r="OJI157" s="188"/>
      <c r="OJJ157" s="188"/>
      <c r="OJK157" s="188"/>
      <c r="OJL157" s="188"/>
      <c r="OJM157" s="188"/>
      <c r="OJN157" s="188"/>
      <c r="OJO157" s="188"/>
      <c r="OJP157" s="188"/>
      <c r="OJQ157" s="188"/>
      <c r="OJR157" s="188"/>
      <c r="OJS157" s="188"/>
      <c r="OJT157" s="188"/>
      <c r="OJU157" s="188"/>
      <c r="OJV157" s="188"/>
      <c r="OJW157" s="188"/>
      <c r="OJX157" s="188"/>
      <c r="OJY157" s="188"/>
      <c r="OJZ157" s="188"/>
      <c r="OKA157" s="188"/>
      <c r="OKB157" s="188"/>
      <c r="OKC157" s="188"/>
      <c r="OKD157" s="188"/>
      <c r="OKE157" s="188"/>
      <c r="OKF157" s="188"/>
      <c r="OKG157" s="188"/>
      <c r="OKH157" s="188"/>
      <c r="OKI157" s="188"/>
      <c r="OKJ157" s="188"/>
      <c r="OKK157" s="188"/>
      <c r="OKL157" s="188"/>
      <c r="OKM157" s="188"/>
      <c r="OKN157" s="188"/>
      <c r="OKO157" s="188"/>
      <c r="OKP157" s="188"/>
      <c r="OKQ157" s="188"/>
      <c r="OKR157" s="188"/>
      <c r="OKS157" s="188"/>
      <c r="OKT157" s="188"/>
      <c r="OKU157" s="188"/>
      <c r="OKV157" s="188"/>
      <c r="OKW157" s="188"/>
      <c r="OKX157" s="188"/>
      <c r="OKY157" s="188"/>
      <c r="OKZ157" s="188"/>
      <c r="OLA157" s="188"/>
      <c r="OLB157" s="188"/>
      <c r="OLC157" s="188"/>
      <c r="OLD157" s="188"/>
      <c r="OLE157" s="188"/>
      <c r="OLF157" s="188"/>
      <c r="OLG157" s="188"/>
      <c r="OLH157" s="188"/>
      <c r="OLI157" s="188"/>
      <c r="OLJ157" s="188"/>
      <c r="OLK157" s="188"/>
      <c r="OLL157" s="188"/>
      <c r="OLM157" s="188"/>
      <c r="OLN157" s="188"/>
      <c r="OLO157" s="188"/>
      <c r="OLP157" s="188"/>
      <c r="OLQ157" s="188"/>
      <c r="OLR157" s="188"/>
      <c r="OLS157" s="188"/>
      <c r="OLT157" s="188"/>
      <c r="OLU157" s="188"/>
      <c r="OLV157" s="188"/>
      <c r="OLW157" s="188"/>
      <c r="OLX157" s="188"/>
      <c r="OLY157" s="188"/>
      <c r="OLZ157" s="188"/>
      <c r="OMA157" s="188"/>
      <c r="OMB157" s="188"/>
      <c r="OMC157" s="188"/>
      <c r="OMD157" s="188"/>
      <c r="OME157" s="188"/>
      <c r="OMF157" s="188"/>
      <c r="OMG157" s="188"/>
      <c r="OMH157" s="188"/>
      <c r="OMI157" s="188"/>
      <c r="OMJ157" s="188"/>
      <c r="OMK157" s="188"/>
      <c r="OML157" s="188"/>
      <c r="OMM157" s="188"/>
      <c r="OMN157" s="188"/>
      <c r="OMO157" s="188"/>
      <c r="OMP157" s="188"/>
      <c r="OMQ157" s="188"/>
      <c r="OMR157" s="188"/>
      <c r="OMS157" s="188"/>
      <c r="OMT157" s="188"/>
      <c r="OMU157" s="188"/>
      <c r="OMV157" s="188"/>
      <c r="OMW157" s="188"/>
      <c r="OMX157" s="188"/>
      <c r="OMY157" s="188"/>
      <c r="OMZ157" s="188"/>
      <c r="ONA157" s="188"/>
      <c r="ONB157" s="188"/>
      <c r="ONC157" s="188"/>
      <c r="OND157" s="188"/>
      <c r="ONE157" s="188"/>
      <c r="ONF157" s="188"/>
      <c r="ONG157" s="188"/>
      <c r="ONH157" s="188"/>
      <c r="ONI157" s="188"/>
      <c r="ONJ157" s="188"/>
      <c r="ONK157" s="188"/>
      <c r="ONL157" s="188"/>
      <c r="ONM157" s="188"/>
      <c r="ONN157" s="188"/>
      <c r="ONO157" s="188"/>
      <c r="ONP157" s="188"/>
      <c r="ONQ157" s="188"/>
      <c r="ONR157" s="188"/>
      <c r="ONS157" s="188"/>
      <c r="ONT157" s="188"/>
      <c r="ONU157" s="188"/>
      <c r="ONV157" s="188"/>
      <c r="ONW157" s="188"/>
      <c r="ONX157" s="188"/>
      <c r="ONY157" s="188"/>
      <c r="ONZ157" s="188"/>
      <c r="OOA157" s="188"/>
      <c r="OOB157" s="188"/>
      <c r="OOC157" s="188"/>
      <c r="OOD157" s="188"/>
      <c r="OOE157" s="188"/>
      <c r="OOF157" s="188"/>
      <c r="OOG157" s="188"/>
      <c r="OOH157" s="188"/>
      <c r="OOI157" s="188"/>
      <c r="OOJ157" s="188"/>
      <c r="OOK157" s="188"/>
      <c r="OOL157" s="188"/>
      <c r="OOM157" s="188"/>
      <c r="OON157" s="188"/>
      <c r="OOO157" s="188"/>
      <c r="OOP157" s="188"/>
      <c r="OOQ157" s="188"/>
      <c r="OOR157" s="188"/>
      <c r="OOS157" s="188"/>
      <c r="OOT157" s="188"/>
      <c r="OOU157" s="188"/>
      <c r="OOV157" s="188"/>
      <c r="OOW157" s="188"/>
      <c r="OOX157" s="188"/>
      <c r="OOY157" s="188"/>
      <c r="OOZ157" s="188"/>
      <c r="OPA157" s="188"/>
      <c r="OPB157" s="188"/>
      <c r="OPC157" s="188"/>
      <c r="OPD157" s="188"/>
      <c r="OPE157" s="188"/>
      <c r="OPF157" s="188"/>
      <c r="OPG157" s="188"/>
      <c r="OPH157" s="188"/>
      <c r="OPI157" s="188"/>
      <c r="OPJ157" s="188"/>
      <c r="OPK157" s="188"/>
      <c r="OPL157" s="188"/>
      <c r="OPM157" s="188"/>
      <c r="OPN157" s="188"/>
      <c r="OPO157" s="188"/>
      <c r="OPP157" s="188"/>
      <c r="OPQ157" s="188"/>
      <c r="OPR157" s="188"/>
      <c r="OPS157" s="188"/>
      <c r="OPT157" s="188"/>
      <c r="OPU157" s="188"/>
      <c r="OPV157" s="188"/>
      <c r="OPW157" s="188"/>
      <c r="OPX157" s="188"/>
      <c r="OPY157" s="188"/>
      <c r="OPZ157" s="188"/>
      <c r="OQA157" s="188"/>
      <c r="OQB157" s="188"/>
      <c r="OQC157" s="188"/>
      <c r="OQD157" s="188"/>
      <c r="OQE157" s="188"/>
      <c r="OQF157" s="188"/>
      <c r="OQG157" s="188"/>
      <c r="OQH157" s="188"/>
      <c r="OQI157" s="188"/>
      <c r="OQJ157" s="188"/>
      <c r="OQK157" s="188"/>
      <c r="OQL157" s="188"/>
      <c r="OQM157" s="188"/>
      <c r="OQN157" s="188"/>
      <c r="OQO157" s="188"/>
      <c r="OQP157" s="188"/>
      <c r="OQQ157" s="188"/>
      <c r="OQR157" s="188"/>
      <c r="OQS157" s="188"/>
      <c r="OQT157" s="188"/>
      <c r="OQU157" s="188"/>
      <c r="OQV157" s="188"/>
      <c r="OQW157" s="188"/>
      <c r="OQX157" s="188"/>
      <c r="OQY157" s="188"/>
      <c r="OQZ157" s="188"/>
      <c r="ORA157" s="188"/>
      <c r="ORB157" s="188"/>
      <c r="ORC157" s="188"/>
      <c r="ORD157" s="188"/>
      <c r="ORE157" s="188"/>
      <c r="ORF157" s="188"/>
      <c r="ORG157" s="188"/>
      <c r="ORH157" s="188"/>
      <c r="ORI157" s="188"/>
      <c r="ORJ157" s="188"/>
      <c r="ORK157" s="188"/>
      <c r="ORL157" s="188"/>
      <c r="ORM157" s="188"/>
      <c r="ORN157" s="188"/>
      <c r="ORO157" s="188"/>
      <c r="ORP157" s="188"/>
      <c r="ORQ157" s="188"/>
      <c r="ORR157" s="188"/>
      <c r="ORS157" s="188"/>
      <c r="ORT157" s="188"/>
      <c r="ORU157" s="188"/>
      <c r="ORV157" s="188"/>
      <c r="ORW157" s="188"/>
      <c r="ORX157" s="188"/>
      <c r="ORY157" s="188"/>
      <c r="ORZ157" s="188"/>
      <c r="OSA157" s="188"/>
      <c r="OSB157" s="188"/>
      <c r="OSC157" s="188"/>
      <c r="OSD157" s="188"/>
      <c r="OSE157" s="188"/>
      <c r="OSF157" s="188"/>
      <c r="OSG157" s="188"/>
      <c r="OSH157" s="188"/>
      <c r="OSI157" s="188"/>
      <c r="OSJ157" s="188"/>
      <c r="OSK157" s="188"/>
      <c r="OSL157" s="188"/>
      <c r="OSM157" s="188"/>
      <c r="OSN157" s="188"/>
      <c r="OSO157" s="188"/>
      <c r="OSP157" s="188"/>
      <c r="OSQ157" s="188"/>
      <c r="OSR157" s="188"/>
      <c r="OSS157" s="188"/>
      <c r="OST157" s="188"/>
      <c r="OSU157" s="188"/>
      <c r="OSV157" s="188"/>
      <c r="OSW157" s="188"/>
      <c r="OSX157" s="188"/>
      <c r="OSY157" s="188"/>
      <c r="OSZ157" s="188"/>
      <c r="OTA157" s="188"/>
      <c r="OTB157" s="188"/>
      <c r="OTC157" s="188"/>
      <c r="OTD157" s="188"/>
      <c r="OTE157" s="188"/>
      <c r="OTF157" s="188"/>
      <c r="OTG157" s="188"/>
      <c r="OTH157" s="188"/>
      <c r="OTI157" s="188"/>
      <c r="OTJ157" s="188"/>
      <c r="OTK157" s="188"/>
      <c r="OTL157" s="188"/>
      <c r="OTM157" s="188"/>
      <c r="OTN157" s="188"/>
      <c r="OTO157" s="188"/>
      <c r="OTP157" s="188"/>
      <c r="OTQ157" s="188"/>
      <c r="OTR157" s="188"/>
      <c r="OTS157" s="188"/>
      <c r="OTT157" s="188"/>
      <c r="OTU157" s="188"/>
      <c r="OTV157" s="188"/>
      <c r="OTW157" s="188"/>
      <c r="OTX157" s="188"/>
      <c r="OTY157" s="188"/>
      <c r="OTZ157" s="188"/>
      <c r="OUA157" s="188"/>
      <c r="OUB157" s="188"/>
      <c r="OUC157" s="188"/>
      <c r="OUD157" s="188"/>
      <c r="OUE157" s="188"/>
      <c r="OUF157" s="188"/>
      <c r="OUG157" s="188"/>
      <c r="OUH157" s="188"/>
      <c r="OUI157" s="188"/>
      <c r="OUJ157" s="188"/>
      <c r="OUK157" s="188"/>
      <c r="OUL157" s="188"/>
      <c r="OUM157" s="188"/>
      <c r="OUN157" s="188"/>
      <c r="OUO157" s="188"/>
      <c r="OUP157" s="188"/>
      <c r="OUQ157" s="188"/>
      <c r="OUR157" s="188"/>
      <c r="OUS157" s="188"/>
      <c r="OUT157" s="188"/>
      <c r="OUU157" s="188"/>
      <c r="OUV157" s="188"/>
      <c r="OUW157" s="188"/>
      <c r="OUX157" s="188"/>
      <c r="OUY157" s="188"/>
      <c r="OUZ157" s="188"/>
      <c r="OVA157" s="188"/>
      <c r="OVB157" s="188"/>
      <c r="OVC157" s="188"/>
      <c r="OVD157" s="188"/>
      <c r="OVE157" s="188"/>
      <c r="OVF157" s="188"/>
      <c r="OVG157" s="188"/>
      <c r="OVH157" s="188"/>
      <c r="OVI157" s="188"/>
      <c r="OVJ157" s="188"/>
      <c r="OVK157" s="188"/>
      <c r="OVL157" s="188"/>
      <c r="OVM157" s="188"/>
      <c r="OVN157" s="188"/>
      <c r="OVO157" s="188"/>
      <c r="OVP157" s="188"/>
      <c r="OVQ157" s="188"/>
      <c r="OVR157" s="188"/>
      <c r="OVS157" s="188"/>
      <c r="OVT157" s="188"/>
      <c r="OVU157" s="188"/>
      <c r="OVV157" s="188"/>
      <c r="OVW157" s="188"/>
      <c r="OVX157" s="188"/>
      <c r="OVY157" s="188"/>
      <c r="OVZ157" s="188"/>
      <c r="OWA157" s="188"/>
      <c r="OWB157" s="188"/>
      <c r="OWC157" s="188"/>
      <c r="OWD157" s="188"/>
      <c r="OWE157" s="188"/>
      <c r="OWF157" s="188"/>
      <c r="OWG157" s="188"/>
      <c r="OWH157" s="188"/>
      <c r="OWI157" s="188"/>
      <c r="OWJ157" s="188"/>
      <c r="OWK157" s="188"/>
      <c r="OWL157" s="188"/>
      <c r="OWM157" s="188"/>
      <c r="OWN157" s="188"/>
      <c r="OWO157" s="188"/>
      <c r="OWP157" s="188"/>
      <c r="OWQ157" s="188"/>
      <c r="OWR157" s="188"/>
      <c r="OWS157" s="188"/>
      <c r="OWT157" s="188"/>
      <c r="OWU157" s="188"/>
      <c r="OWV157" s="188"/>
      <c r="OWW157" s="188"/>
      <c r="OWX157" s="188"/>
      <c r="OWY157" s="188"/>
      <c r="OWZ157" s="188"/>
      <c r="OXA157" s="188"/>
      <c r="OXB157" s="188"/>
      <c r="OXC157" s="188"/>
      <c r="OXD157" s="188"/>
      <c r="OXE157" s="188"/>
      <c r="OXF157" s="188"/>
      <c r="OXG157" s="188"/>
      <c r="OXH157" s="188"/>
      <c r="OXI157" s="188"/>
      <c r="OXJ157" s="188"/>
      <c r="OXK157" s="188"/>
      <c r="OXL157" s="188"/>
      <c r="OXM157" s="188"/>
      <c r="OXN157" s="188"/>
      <c r="OXO157" s="188"/>
      <c r="OXP157" s="188"/>
      <c r="OXQ157" s="188"/>
      <c r="OXR157" s="188"/>
      <c r="OXS157" s="188"/>
      <c r="OXT157" s="188"/>
      <c r="OXU157" s="188"/>
      <c r="OXV157" s="188"/>
      <c r="OXW157" s="188"/>
      <c r="OXX157" s="188"/>
      <c r="OXY157" s="188"/>
      <c r="OXZ157" s="188"/>
      <c r="OYA157" s="188"/>
      <c r="OYB157" s="188"/>
      <c r="OYC157" s="188"/>
      <c r="OYD157" s="188"/>
      <c r="OYE157" s="188"/>
      <c r="OYF157" s="188"/>
      <c r="OYG157" s="188"/>
      <c r="OYH157" s="188"/>
      <c r="OYI157" s="188"/>
      <c r="OYJ157" s="188"/>
      <c r="OYK157" s="188"/>
      <c r="OYL157" s="188"/>
      <c r="OYM157" s="188"/>
      <c r="OYN157" s="188"/>
      <c r="OYO157" s="188"/>
      <c r="OYP157" s="188"/>
      <c r="OYQ157" s="188"/>
      <c r="OYR157" s="188"/>
      <c r="OYS157" s="188"/>
      <c r="OYT157" s="188"/>
      <c r="OYU157" s="188"/>
      <c r="OYV157" s="188"/>
      <c r="OYW157" s="188"/>
      <c r="OYX157" s="188"/>
      <c r="OYY157" s="188"/>
      <c r="OYZ157" s="188"/>
      <c r="OZA157" s="188"/>
      <c r="OZB157" s="188"/>
      <c r="OZC157" s="188"/>
      <c r="OZD157" s="188"/>
      <c r="OZE157" s="188"/>
      <c r="OZF157" s="188"/>
      <c r="OZG157" s="188"/>
      <c r="OZH157" s="188"/>
      <c r="OZI157" s="188"/>
      <c r="OZJ157" s="188"/>
      <c r="OZK157" s="188"/>
      <c r="OZL157" s="188"/>
      <c r="OZM157" s="188"/>
      <c r="OZN157" s="188"/>
      <c r="OZO157" s="188"/>
      <c r="OZP157" s="188"/>
      <c r="OZQ157" s="188"/>
      <c r="OZR157" s="188"/>
      <c r="OZS157" s="188"/>
      <c r="OZT157" s="188"/>
      <c r="OZU157" s="188"/>
      <c r="OZV157" s="188"/>
      <c r="OZW157" s="188"/>
      <c r="OZX157" s="188"/>
      <c r="OZY157" s="188"/>
      <c r="OZZ157" s="188"/>
      <c r="PAA157" s="188"/>
      <c r="PAB157" s="188"/>
      <c r="PAC157" s="188"/>
      <c r="PAD157" s="188"/>
      <c r="PAE157" s="188"/>
      <c r="PAF157" s="188"/>
      <c r="PAG157" s="188"/>
      <c r="PAH157" s="188"/>
      <c r="PAI157" s="188"/>
      <c r="PAJ157" s="188"/>
      <c r="PAK157" s="188"/>
      <c r="PAL157" s="188"/>
      <c r="PAM157" s="188"/>
      <c r="PAN157" s="188"/>
      <c r="PAO157" s="188"/>
      <c r="PAP157" s="188"/>
      <c r="PAQ157" s="188"/>
      <c r="PAR157" s="188"/>
      <c r="PAS157" s="188"/>
      <c r="PAT157" s="188"/>
      <c r="PAU157" s="188"/>
      <c r="PAV157" s="188"/>
      <c r="PAW157" s="188"/>
      <c r="PAX157" s="188"/>
      <c r="PAY157" s="188"/>
      <c r="PAZ157" s="188"/>
      <c r="PBA157" s="188"/>
      <c r="PBB157" s="188"/>
      <c r="PBC157" s="188"/>
      <c r="PBD157" s="188"/>
      <c r="PBE157" s="188"/>
      <c r="PBF157" s="188"/>
      <c r="PBG157" s="188"/>
      <c r="PBH157" s="188"/>
      <c r="PBI157" s="188"/>
      <c r="PBJ157" s="188"/>
      <c r="PBK157" s="188"/>
      <c r="PBL157" s="188"/>
      <c r="PBM157" s="188"/>
      <c r="PBN157" s="188"/>
      <c r="PBO157" s="188"/>
      <c r="PBP157" s="188"/>
      <c r="PBQ157" s="188"/>
      <c r="PBR157" s="188"/>
      <c r="PBS157" s="188"/>
      <c r="PBT157" s="188"/>
      <c r="PBU157" s="188"/>
      <c r="PBV157" s="188"/>
      <c r="PBW157" s="188"/>
      <c r="PBX157" s="188"/>
      <c r="PBY157" s="188"/>
      <c r="PBZ157" s="188"/>
      <c r="PCA157" s="188"/>
      <c r="PCB157" s="188"/>
      <c r="PCC157" s="188"/>
      <c r="PCD157" s="188"/>
      <c r="PCE157" s="188"/>
      <c r="PCF157" s="188"/>
      <c r="PCG157" s="188"/>
      <c r="PCH157" s="188"/>
      <c r="PCI157" s="188"/>
      <c r="PCJ157" s="188"/>
      <c r="PCK157" s="188"/>
      <c r="PCL157" s="188"/>
      <c r="PCM157" s="188"/>
      <c r="PCN157" s="188"/>
      <c r="PCO157" s="188"/>
      <c r="PCP157" s="188"/>
      <c r="PCQ157" s="188"/>
      <c r="PCR157" s="188"/>
      <c r="PCS157" s="188"/>
      <c r="PCT157" s="188"/>
      <c r="PCU157" s="188"/>
      <c r="PCV157" s="188"/>
      <c r="PCW157" s="188"/>
      <c r="PCX157" s="188"/>
      <c r="PCY157" s="188"/>
      <c r="PCZ157" s="188"/>
      <c r="PDA157" s="188"/>
      <c r="PDB157" s="188"/>
      <c r="PDC157" s="188"/>
      <c r="PDD157" s="188"/>
      <c r="PDE157" s="188"/>
      <c r="PDF157" s="188"/>
      <c r="PDG157" s="188"/>
      <c r="PDH157" s="188"/>
      <c r="PDI157" s="188"/>
      <c r="PDJ157" s="188"/>
      <c r="PDK157" s="188"/>
      <c r="PDL157" s="188"/>
      <c r="PDM157" s="188"/>
      <c r="PDN157" s="188"/>
      <c r="PDO157" s="188"/>
      <c r="PDP157" s="188"/>
      <c r="PDQ157" s="188"/>
      <c r="PDR157" s="188"/>
      <c r="PDS157" s="188"/>
      <c r="PDT157" s="188"/>
      <c r="PDU157" s="188"/>
      <c r="PDV157" s="188"/>
      <c r="PDW157" s="188"/>
      <c r="PDX157" s="188"/>
      <c r="PDY157" s="188"/>
      <c r="PDZ157" s="188"/>
      <c r="PEA157" s="188"/>
      <c r="PEB157" s="188"/>
      <c r="PEC157" s="188"/>
      <c r="PED157" s="188"/>
      <c r="PEE157" s="188"/>
      <c r="PEF157" s="188"/>
      <c r="PEG157" s="188"/>
      <c r="PEH157" s="188"/>
      <c r="PEI157" s="188"/>
      <c r="PEJ157" s="188"/>
      <c r="PEK157" s="188"/>
      <c r="PEL157" s="188"/>
      <c r="PEM157" s="188"/>
      <c r="PEN157" s="188"/>
      <c r="PEO157" s="188"/>
      <c r="PEP157" s="188"/>
      <c r="PEQ157" s="188"/>
      <c r="PER157" s="188"/>
      <c r="PES157" s="188"/>
      <c r="PET157" s="188"/>
      <c r="PEU157" s="188"/>
      <c r="PEV157" s="188"/>
      <c r="PEW157" s="188"/>
      <c r="PEX157" s="188"/>
      <c r="PEY157" s="188"/>
      <c r="PEZ157" s="188"/>
      <c r="PFA157" s="188"/>
      <c r="PFB157" s="188"/>
      <c r="PFC157" s="188"/>
      <c r="PFD157" s="188"/>
      <c r="PFE157" s="188"/>
      <c r="PFF157" s="188"/>
      <c r="PFG157" s="188"/>
      <c r="PFH157" s="188"/>
      <c r="PFI157" s="188"/>
      <c r="PFJ157" s="188"/>
      <c r="PFK157" s="188"/>
      <c r="PFL157" s="188"/>
      <c r="PFM157" s="188"/>
      <c r="PFN157" s="188"/>
      <c r="PFO157" s="188"/>
      <c r="PFP157" s="188"/>
      <c r="PFQ157" s="188"/>
      <c r="PFR157" s="188"/>
      <c r="PFS157" s="188"/>
      <c r="PFT157" s="188"/>
      <c r="PFU157" s="188"/>
      <c r="PFV157" s="188"/>
      <c r="PFW157" s="188"/>
      <c r="PFX157" s="188"/>
      <c r="PFY157" s="188"/>
      <c r="PFZ157" s="188"/>
      <c r="PGA157" s="188"/>
      <c r="PGB157" s="188"/>
      <c r="PGC157" s="188"/>
      <c r="PGD157" s="188"/>
      <c r="PGE157" s="188"/>
      <c r="PGF157" s="188"/>
      <c r="PGG157" s="188"/>
      <c r="PGH157" s="188"/>
      <c r="PGI157" s="188"/>
      <c r="PGJ157" s="188"/>
      <c r="PGK157" s="188"/>
      <c r="PGL157" s="188"/>
      <c r="PGM157" s="188"/>
      <c r="PGN157" s="188"/>
      <c r="PGO157" s="188"/>
      <c r="PGP157" s="188"/>
      <c r="PGQ157" s="188"/>
      <c r="PGR157" s="188"/>
      <c r="PGS157" s="188"/>
      <c r="PGT157" s="188"/>
      <c r="PGU157" s="188"/>
      <c r="PGV157" s="188"/>
      <c r="PGW157" s="188"/>
      <c r="PGX157" s="188"/>
      <c r="PGY157" s="188"/>
      <c r="PGZ157" s="188"/>
      <c r="PHA157" s="188"/>
      <c r="PHB157" s="188"/>
      <c r="PHC157" s="188"/>
      <c r="PHD157" s="188"/>
      <c r="PHE157" s="188"/>
      <c r="PHF157" s="188"/>
      <c r="PHG157" s="188"/>
      <c r="PHH157" s="188"/>
      <c r="PHI157" s="188"/>
      <c r="PHJ157" s="188"/>
      <c r="PHK157" s="188"/>
      <c r="PHL157" s="188"/>
      <c r="PHM157" s="188"/>
      <c r="PHN157" s="188"/>
      <c r="PHO157" s="188"/>
      <c r="PHP157" s="188"/>
      <c r="PHQ157" s="188"/>
      <c r="PHR157" s="188"/>
      <c r="PHS157" s="188"/>
      <c r="PHT157" s="188"/>
      <c r="PHU157" s="188"/>
      <c r="PHV157" s="188"/>
      <c r="PHW157" s="188"/>
      <c r="PHX157" s="188"/>
      <c r="PHY157" s="188"/>
      <c r="PHZ157" s="188"/>
      <c r="PIA157" s="188"/>
      <c r="PIB157" s="188"/>
      <c r="PIC157" s="188"/>
      <c r="PID157" s="188"/>
      <c r="PIE157" s="188"/>
      <c r="PIF157" s="188"/>
      <c r="PIG157" s="188"/>
      <c r="PIH157" s="188"/>
      <c r="PII157" s="188"/>
      <c r="PIJ157" s="188"/>
      <c r="PIK157" s="188"/>
      <c r="PIL157" s="188"/>
      <c r="PIM157" s="188"/>
      <c r="PIN157" s="188"/>
      <c r="PIO157" s="188"/>
      <c r="PIP157" s="188"/>
      <c r="PIQ157" s="188"/>
      <c r="PIR157" s="188"/>
      <c r="PIS157" s="188"/>
      <c r="PIT157" s="188"/>
      <c r="PIU157" s="188"/>
      <c r="PIV157" s="188"/>
      <c r="PIW157" s="188"/>
      <c r="PIX157" s="188"/>
      <c r="PIY157" s="188"/>
      <c r="PIZ157" s="188"/>
      <c r="PJA157" s="188"/>
      <c r="PJB157" s="188"/>
      <c r="PJC157" s="188"/>
      <c r="PJD157" s="188"/>
      <c r="PJE157" s="188"/>
      <c r="PJF157" s="188"/>
      <c r="PJG157" s="188"/>
      <c r="PJH157" s="188"/>
      <c r="PJI157" s="188"/>
      <c r="PJJ157" s="188"/>
      <c r="PJK157" s="188"/>
      <c r="PJL157" s="188"/>
      <c r="PJM157" s="188"/>
      <c r="PJN157" s="188"/>
      <c r="PJO157" s="188"/>
      <c r="PJP157" s="188"/>
      <c r="PJQ157" s="188"/>
      <c r="PJR157" s="188"/>
      <c r="PJS157" s="188"/>
      <c r="PJT157" s="188"/>
      <c r="PJU157" s="188"/>
      <c r="PJV157" s="188"/>
      <c r="PJW157" s="188"/>
      <c r="PJX157" s="188"/>
      <c r="PJY157" s="188"/>
      <c r="PJZ157" s="188"/>
      <c r="PKA157" s="188"/>
      <c r="PKB157" s="188"/>
      <c r="PKC157" s="188"/>
      <c r="PKD157" s="188"/>
      <c r="PKE157" s="188"/>
      <c r="PKF157" s="188"/>
      <c r="PKG157" s="188"/>
      <c r="PKH157" s="188"/>
      <c r="PKI157" s="188"/>
      <c r="PKJ157" s="188"/>
      <c r="PKK157" s="188"/>
      <c r="PKL157" s="188"/>
      <c r="PKM157" s="188"/>
      <c r="PKN157" s="188"/>
      <c r="PKO157" s="188"/>
      <c r="PKP157" s="188"/>
      <c r="PKQ157" s="188"/>
      <c r="PKR157" s="188"/>
      <c r="PKS157" s="188"/>
      <c r="PKT157" s="188"/>
      <c r="PKU157" s="188"/>
      <c r="PKV157" s="188"/>
      <c r="PKW157" s="188"/>
      <c r="PKX157" s="188"/>
      <c r="PKY157" s="188"/>
      <c r="PKZ157" s="188"/>
      <c r="PLA157" s="188"/>
      <c r="PLB157" s="188"/>
      <c r="PLC157" s="188"/>
      <c r="PLD157" s="188"/>
      <c r="PLE157" s="188"/>
      <c r="PLF157" s="188"/>
      <c r="PLG157" s="188"/>
      <c r="PLH157" s="188"/>
      <c r="PLI157" s="188"/>
      <c r="PLJ157" s="188"/>
      <c r="PLK157" s="188"/>
      <c r="PLL157" s="188"/>
      <c r="PLM157" s="188"/>
      <c r="PLN157" s="188"/>
      <c r="PLO157" s="188"/>
      <c r="PLP157" s="188"/>
      <c r="PLQ157" s="188"/>
      <c r="PLR157" s="188"/>
      <c r="PLS157" s="188"/>
      <c r="PLT157" s="188"/>
      <c r="PLU157" s="188"/>
      <c r="PLV157" s="188"/>
      <c r="PLW157" s="188"/>
      <c r="PLX157" s="188"/>
      <c r="PLY157" s="188"/>
      <c r="PLZ157" s="188"/>
      <c r="PMA157" s="188"/>
      <c r="PMB157" s="188"/>
      <c r="PMC157" s="188"/>
      <c r="PMD157" s="188"/>
      <c r="PME157" s="188"/>
      <c r="PMF157" s="188"/>
      <c r="PMG157" s="188"/>
      <c r="PMH157" s="188"/>
      <c r="PMI157" s="188"/>
      <c r="PMJ157" s="188"/>
      <c r="PMK157" s="188"/>
      <c r="PML157" s="188"/>
      <c r="PMM157" s="188"/>
      <c r="PMN157" s="188"/>
      <c r="PMO157" s="188"/>
      <c r="PMP157" s="188"/>
      <c r="PMQ157" s="188"/>
      <c r="PMR157" s="188"/>
      <c r="PMS157" s="188"/>
      <c r="PMT157" s="188"/>
      <c r="PMU157" s="188"/>
      <c r="PMV157" s="188"/>
      <c r="PMW157" s="188"/>
      <c r="PMX157" s="188"/>
      <c r="PMY157" s="188"/>
      <c r="PMZ157" s="188"/>
      <c r="PNA157" s="188"/>
      <c r="PNB157" s="188"/>
      <c r="PNC157" s="188"/>
      <c r="PND157" s="188"/>
      <c r="PNE157" s="188"/>
      <c r="PNF157" s="188"/>
      <c r="PNG157" s="188"/>
      <c r="PNH157" s="188"/>
      <c r="PNI157" s="188"/>
      <c r="PNJ157" s="188"/>
      <c r="PNK157" s="188"/>
      <c r="PNL157" s="188"/>
      <c r="PNM157" s="188"/>
      <c r="PNN157" s="188"/>
      <c r="PNO157" s="188"/>
      <c r="PNP157" s="188"/>
      <c r="PNQ157" s="188"/>
      <c r="PNR157" s="188"/>
      <c r="PNS157" s="188"/>
      <c r="PNT157" s="188"/>
      <c r="PNU157" s="188"/>
      <c r="PNV157" s="188"/>
      <c r="PNW157" s="188"/>
      <c r="PNX157" s="188"/>
      <c r="PNY157" s="188"/>
      <c r="PNZ157" s="188"/>
      <c r="POA157" s="188"/>
      <c r="POB157" s="188"/>
      <c r="POC157" s="188"/>
      <c r="POD157" s="188"/>
      <c r="POE157" s="188"/>
      <c r="POF157" s="188"/>
      <c r="POG157" s="188"/>
      <c r="POH157" s="188"/>
      <c r="POI157" s="188"/>
      <c r="POJ157" s="188"/>
      <c r="POK157" s="188"/>
      <c r="POL157" s="188"/>
      <c r="POM157" s="188"/>
      <c r="PON157" s="188"/>
      <c r="POO157" s="188"/>
      <c r="POP157" s="188"/>
      <c r="POQ157" s="188"/>
      <c r="POR157" s="188"/>
      <c r="POS157" s="188"/>
      <c r="POT157" s="188"/>
      <c r="POU157" s="188"/>
      <c r="POV157" s="188"/>
      <c r="POW157" s="188"/>
      <c r="POX157" s="188"/>
      <c r="POY157" s="188"/>
      <c r="POZ157" s="188"/>
      <c r="PPA157" s="188"/>
      <c r="PPB157" s="188"/>
      <c r="PPC157" s="188"/>
      <c r="PPD157" s="188"/>
      <c r="PPE157" s="188"/>
      <c r="PPF157" s="188"/>
      <c r="PPG157" s="188"/>
      <c r="PPH157" s="188"/>
      <c r="PPI157" s="188"/>
      <c r="PPJ157" s="188"/>
      <c r="PPK157" s="188"/>
      <c r="PPL157" s="188"/>
      <c r="PPM157" s="188"/>
      <c r="PPN157" s="188"/>
      <c r="PPO157" s="188"/>
      <c r="PPP157" s="188"/>
      <c r="PPQ157" s="188"/>
      <c r="PPR157" s="188"/>
      <c r="PPS157" s="188"/>
      <c r="PPT157" s="188"/>
      <c r="PPU157" s="188"/>
      <c r="PPV157" s="188"/>
      <c r="PPW157" s="188"/>
      <c r="PPX157" s="188"/>
      <c r="PPY157" s="188"/>
      <c r="PPZ157" s="188"/>
      <c r="PQA157" s="188"/>
      <c r="PQB157" s="188"/>
      <c r="PQC157" s="188"/>
      <c r="PQD157" s="188"/>
      <c r="PQE157" s="188"/>
      <c r="PQF157" s="188"/>
      <c r="PQG157" s="188"/>
      <c r="PQH157" s="188"/>
      <c r="PQI157" s="188"/>
      <c r="PQJ157" s="188"/>
      <c r="PQK157" s="188"/>
      <c r="PQL157" s="188"/>
      <c r="PQM157" s="188"/>
      <c r="PQN157" s="188"/>
      <c r="PQO157" s="188"/>
      <c r="PQP157" s="188"/>
      <c r="PQQ157" s="188"/>
      <c r="PQR157" s="188"/>
      <c r="PQS157" s="188"/>
      <c r="PQT157" s="188"/>
      <c r="PQU157" s="188"/>
      <c r="PQV157" s="188"/>
      <c r="PQW157" s="188"/>
      <c r="PQX157" s="188"/>
      <c r="PQY157" s="188"/>
      <c r="PQZ157" s="188"/>
      <c r="PRA157" s="188"/>
      <c r="PRB157" s="188"/>
      <c r="PRC157" s="188"/>
      <c r="PRD157" s="188"/>
      <c r="PRE157" s="188"/>
      <c r="PRF157" s="188"/>
      <c r="PRG157" s="188"/>
      <c r="PRH157" s="188"/>
      <c r="PRI157" s="188"/>
      <c r="PRJ157" s="188"/>
      <c r="PRK157" s="188"/>
      <c r="PRL157" s="188"/>
      <c r="PRM157" s="188"/>
      <c r="PRN157" s="188"/>
      <c r="PRO157" s="188"/>
      <c r="PRP157" s="188"/>
      <c r="PRQ157" s="188"/>
      <c r="PRR157" s="188"/>
      <c r="PRS157" s="188"/>
      <c r="PRT157" s="188"/>
      <c r="PRU157" s="188"/>
      <c r="PRV157" s="188"/>
      <c r="PRW157" s="188"/>
      <c r="PRX157" s="188"/>
      <c r="PRY157" s="188"/>
      <c r="PRZ157" s="188"/>
      <c r="PSA157" s="188"/>
      <c r="PSB157" s="188"/>
      <c r="PSC157" s="188"/>
      <c r="PSD157" s="188"/>
      <c r="PSE157" s="188"/>
      <c r="PSF157" s="188"/>
      <c r="PSG157" s="188"/>
      <c r="PSH157" s="188"/>
      <c r="PSI157" s="188"/>
      <c r="PSJ157" s="188"/>
      <c r="PSK157" s="188"/>
      <c r="PSL157" s="188"/>
      <c r="PSM157" s="188"/>
      <c r="PSN157" s="188"/>
      <c r="PSO157" s="188"/>
      <c r="PSP157" s="188"/>
      <c r="PSQ157" s="188"/>
      <c r="PSR157" s="188"/>
      <c r="PSS157" s="188"/>
      <c r="PST157" s="188"/>
      <c r="PSU157" s="188"/>
      <c r="PSV157" s="188"/>
      <c r="PSW157" s="188"/>
      <c r="PSX157" s="188"/>
      <c r="PSY157" s="188"/>
      <c r="PSZ157" s="188"/>
      <c r="PTA157" s="188"/>
      <c r="PTB157" s="188"/>
      <c r="PTC157" s="188"/>
      <c r="PTD157" s="188"/>
      <c r="PTE157" s="188"/>
      <c r="PTF157" s="188"/>
      <c r="PTG157" s="188"/>
      <c r="PTH157" s="188"/>
      <c r="PTI157" s="188"/>
      <c r="PTJ157" s="188"/>
      <c r="PTK157" s="188"/>
      <c r="PTL157" s="188"/>
      <c r="PTM157" s="188"/>
      <c r="PTN157" s="188"/>
      <c r="PTO157" s="188"/>
      <c r="PTP157" s="188"/>
      <c r="PTQ157" s="188"/>
      <c r="PTR157" s="188"/>
      <c r="PTS157" s="188"/>
      <c r="PTT157" s="188"/>
      <c r="PTU157" s="188"/>
      <c r="PTV157" s="188"/>
      <c r="PTW157" s="188"/>
      <c r="PTX157" s="188"/>
      <c r="PTY157" s="188"/>
      <c r="PTZ157" s="188"/>
      <c r="PUA157" s="188"/>
      <c r="PUB157" s="188"/>
      <c r="PUC157" s="188"/>
      <c r="PUD157" s="188"/>
      <c r="PUE157" s="188"/>
      <c r="PUF157" s="188"/>
      <c r="PUG157" s="188"/>
      <c r="PUH157" s="188"/>
      <c r="PUI157" s="188"/>
      <c r="PUJ157" s="188"/>
      <c r="PUK157" s="188"/>
      <c r="PUL157" s="188"/>
      <c r="PUM157" s="188"/>
      <c r="PUN157" s="188"/>
      <c r="PUO157" s="188"/>
      <c r="PUP157" s="188"/>
      <c r="PUQ157" s="188"/>
      <c r="PUR157" s="188"/>
      <c r="PUS157" s="188"/>
      <c r="PUT157" s="188"/>
      <c r="PUU157" s="188"/>
      <c r="PUV157" s="188"/>
      <c r="PUW157" s="188"/>
      <c r="PUX157" s="188"/>
      <c r="PUY157" s="188"/>
      <c r="PUZ157" s="188"/>
      <c r="PVA157" s="188"/>
      <c r="PVB157" s="188"/>
      <c r="PVC157" s="188"/>
      <c r="PVD157" s="188"/>
      <c r="PVE157" s="188"/>
      <c r="PVF157" s="188"/>
      <c r="PVG157" s="188"/>
      <c r="PVH157" s="188"/>
      <c r="PVI157" s="188"/>
      <c r="PVJ157" s="188"/>
      <c r="PVK157" s="188"/>
      <c r="PVL157" s="188"/>
      <c r="PVM157" s="188"/>
      <c r="PVN157" s="188"/>
      <c r="PVO157" s="188"/>
      <c r="PVP157" s="188"/>
      <c r="PVQ157" s="188"/>
      <c r="PVR157" s="188"/>
      <c r="PVS157" s="188"/>
      <c r="PVT157" s="188"/>
      <c r="PVU157" s="188"/>
      <c r="PVV157" s="188"/>
      <c r="PVW157" s="188"/>
      <c r="PVX157" s="188"/>
      <c r="PVY157" s="188"/>
      <c r="PVZ157" s="188"/>
      <c r="PWA157" s="188"/>
      <c r="PWB157" s="188"/>
      <c r="PWC157" s="188"/>
      <c r="PWD157" s="188"/>
      <c r="PWE157" s="188"/>
      <c r="PWF157" s="188"/>
      <c r="PWG157" s="188"/>
      <c r="PWH157" s="188"/>
      <c r="PWI157" s="188"/>
      <c r="PWJ157" s="188"/>
      <c r="PWK157" s="188"/>
      <c r="PWL157" s="188"/>
      <c r="PWM157" s="188"/>
      <c r="PWN157" s="188"/>
      <c r="PWO157" s="188"/>
      <c r="PWP157" s="188"/>
      <c r="PWQ157" s="188"/>
      <c r="PWR157" s="188"/>
      <c r="PWS157" s="188"/>
      <c r="PWT157" s="188"/>
      <c r="PWU157" s="188"/>
      <c r="PWV157" s="188"/>
      <c r="PWW157" s="188"/>
      <c r="PWX157" s="188"/>
      <c r="PWY157" s="188"/>
      <c r="PWZ157" s="188"/>
      <c r="PXA157" s="188"/>
      <c r="PXB157" s="188"/>
      <c r="PXC157" s="188"/>
      <c r="PXD157" s="188"/>
      <c r="PXE157" s="188"/>
      <c r="PXF157" s="188"/>
      <c r="PXG157" s="188"/>
      <c r="PXH157" s="188"/>
      <c r="PXI157" s="188"/>
      <c r="PXJ157" s="188"/>
      <c r="PXK157" s="188"/>
      <c r="PXL157" s="188"/>
      <c r="PXM157" s="188"/>
      <c r="PXN157" s="188"/>
      <c r="PXO157" s="188"/>
      <c r="PXP157" s="188"/>
      <c r="PXQ157" s="188"/>
      <c r="PXR157" s="188"/>
      <c r="PXS157" s="188"/>
      <c r="PXT157" s="188"/>
      <c r="PXU157" s="188"/>
      <c r="PXV157" s="188"/>
      <c r="PXW157" s="188"/>
      <c r="PXX157" s="188"/>
      <c r="PXY157" s="188"/>
      <c r="PXZ157" s="188"/>
      <c r="PYA157" s="188"/>
      <c r="PYB157" s="188"/>
      <c r="PYC157" s="188"/>
      <c r="PYD157" s="188"/>
      <c r="PYE157" s="188"/>
      <c r="PYF157" s="188"/>
      <c r="PYG157" s="188"/>
      <c r="PYH157" s="188"/>
      <c r="PYI157" s="188"/>
      <c r="PYJ157" s="188"/>
      <c r="PYK157" s="188"/>
      <c r="PYL157" s="188"/>
      <c r="PYM157" s="188"/>
      <c r="PYN157" s="188"/>
      <c r="PYO157" s="188"/>
      <c r="PYP157" s="188"/>
      <c r="PYQ157" s="188"/>
      <c r="PYR157" s="188"/>
      <c r="PYS157" s="188"/>
      <c r="PYT157" s="188"/>
      <c r="PYU157" s="188"/>
      <c r="PYV157" s="188"/>
      <c r="PYW157" s="188"/>
      <c r="PYX157" s="188"/>
      <c r="PYY157" s="188"/>
      <c r="PYZ157" s="188"/>
      <c r="PZA157" s="188"/>
      <c r="PZB157" s="188"/>
      <c r="PZC157" s="188"/>
      <c r="PZD157" s="188"/>
      <c r="PZE157" s="188"/>
      <c r="PZF157" s="188"/>
      <c r="PZG157" s="188"/>
      <c r="PZH157" s="188"/>
      <c r="PZI157" s="188"/>
      <c r="PZJ157" s="188"/>
      <c r="PZK157" s="188"/>
      <c r="PZL157" s="188"/>
      <c r="PZM157" s="188"/>
      <c r="PZN157" s="188"/>
      <c r="PZO157" s="188"/>
      <c r="PZP157" s="188"/>
      <c r="PZQ157" s="188"/>
      <c r="PZR157" s="188"/>
      <c r="PZS157" s="188"/>
      <c r="PZT157" s="188"/>
      <c r="PZU157" s="188"/>
      <c r="PZV157" s="188"/>
      <c r="PZW157" s="188"/>
      <c r="PZX157" s="188"/>
      <c r="PZY157" s="188"/>
      <c r="PZZ157" s="188"/>
      <c r="QAA157" s="188"/>
      <c r="QAB157" s="188"/>
      <c r="QAC157" s="188"/>
      <c r="QAD157" s="188"/>
      <c r="QAE157" s="188"/>
      <c r="QAF157" s="188"/>
      <c r="QAG157" s="188"/>
      <c r="QAH157" s="188"/>
      <c r="QAI157" s="188"/>
      <c r="QAJ157" s="188"/>
      <c r="QAK157" s="188"/>
      <c r="QAL157" s="188"/>
      <c r="QAM157" s="188"/>
      <c r="QAN157" s="188"/>
      <c r="QAO157" s="188"/>
      <c r="QAP157" s="188"/>
      <c r="QAQ157" s="188"/>
      <c r="QAR157" s="188"/>
      <c r="QAS157" s="188"/>
      <c r="QAT157" s="188"/>
      <c r="QAU157" s="188"/>
      <c r="QAV157" s="188"/>
      <c r="QAW157" s="188"/>
      <c r="QAX157" s="188"/>
      <c r="QAY157" s="188"/>
      <c r="QAZ157" s="188"/>
      <c r="QBA157" s="188"/>
      <c r="QBB157" s="188"/>
      <c r="QBC157" s="188"/>
      <c r="QBD157" s="188"/>
      <c r="QBE157" s="188"/>
      <c r="QBF157" s="188"/>
      <c r="QBG157" s="188"/>
      <c r="QBH157" s="188"/>
      <c r="QBI157" s="188"/>
      <c r="QBJ157" s="188"/>
      <c r="QBK157" s="188"/>
      <c r="QBL157" s="188"/>
      <c r="QBM157" s="188"/>
      <c r="QBN157" s="188"/>
      <c r="QBO157" s="188"/>
      <c r="QBP157" s="188"/>
      <c r="QBQ157" s="188"/>
      <c r="QBR157" s="188"/>
      <c r="QBS157" s="188"/>
      <c r="QBT157" s="188"/>
      <c r="QBU157" s="188"/>
      <c r="QBV157" s="188"/>
      <c r="QBW157" s="188"/>
      <c r="QBX157" s="188"/>
      <c r="QBY157" s="188"/>
      <c r="QBZ157" s="188"/>
      <c r="QCA157" s="188"/>
      <c r="QCB157" s="188"/>
      <c r="QCC157" s="188"/>
      <c r="QCD157" s="188"/>
      <c r="QCE157" s="188"/>
      <c r="QCF157" s="188"/>
      <c r="QCG157" s="188"/>
      <c r="QCH157" s="188"/>
      <c r="QCI157" s="188"/>
      <c r="QCJ157" s="188"/>
      <c r="QCK157" s="188"/>
      <c r="QCL157" s="188"/>
      <c r="QCM157" s="188"/>
      <c r="QCN157" s="188"/>
      <c r="QCO157" s="188"/>
      <c r="QCP157" s="188"/>
      <c r="QCQ157" s="188"/>
      <c r="QCR157" s="188"/>
      <c r="QCS157" s="188"/>
      <c r="QCT157" s="188"/>
      <c r="QCU157" s="188"/>
      <c r="QCV157" s="188"/>
      <c r="QCW157" s="188"/>
      <c r="QCX157" s="188"/>
      <c r="QCY157" s="188"/>
      <c r="QCZ157" s="188"/>
      <c r="QDA157" s="188"/>
      <c r="QDB157" s="188"/>
      <c r="QDC157" s="188"/>
      <c r="QDD157" s="188"/>
      <c r="QDE157" s="188"/>
      <c r="QDF157" s="188"/>
      <c r="QDG157" s="188"/>
      <c r="QDH157" s="188"/>
      <c r="QDI157" s="188"/>
      <c r="QDJ157" s="188"/>
      <c r="QDK157" s="188"/>
      <c r="QDL157" s="188"/>
      <c r="QDM157" s="188"/>
      <c r="QDN157" s="188"/>
      <c r="QDO157" s="188"/>
      <c r="QDP157" s="188"/>
      <c r="QDQ157" s="188"/>
      <c r="QDR157" s="188"/>
      <c r="QDS157" s="188"/>
      <c r="QDT157" s="188"/>
      <c r="QDU157" s="188"/>
      <c r="QDV157" s="188"/>
      <c r="QDW157" s="188"/>
      <c r="QDX157" s="188"/>
      <c r="QDY157" s="188"/>
      <c r="QDZ157" s="188"/>
      <c r="QEA157" s="188"/>
      <c r="QEB157" s="188"/>
      <c r="QEC157" s="188"/>
      <c r="QED157" s="188"/>
      <c r="QEE157" s="188"/>
      <c r="QEF157" s="188"/>
      <c r="QEG157" s="188"/>
      <c r="QEH157" s="188"/>
      <c r="QEI157" s="188"/>
      <c r="QEJ157" s="188"/>
      <c r="QEK157" s="188"/>
      <c r="QEL157" s="188"/>
      <c r="QEM157" s="188"/>
      <c r="QEN157" s="188"/>
      <c r="QEO157" s="188"/>
      <c r="QEP157" s="188"/>
      <c r="QEQ157" s="188"/>
      <c r="QER157" s="188"/>
      <c r="QES157" s="188"/>
      <c r="QET157" s="188"/>
      <c r="QEU157" s="188"/>
      <c r="QEV157" s="188"/>
      <c r="QEW157" s="188"/>
      <c r="QEX157" s="188"/>
      <c r="QEY157" s="188"/>
      <c r="QEZ157" s="188"/>
      <c r="QFA157" s="188"/>
      <c r="QFB157" s="188"/>
      <c r="QFC157" s="188"/>
      <c r="QFD157" s="188"/>
      <c r="QFE157" s="188"/>
      <c r="QFF157" s="188"/>
      <c r="QFG157" s="188"/>
      <c r="QFH157" s="188"/>
      <c r="QFI157" s="188"/>
      <c r="QFJ157" s="188"/>
      <c r="QFK157" s="188"/>
      <c r="QFL157" s="188"/>
      <c r="QFM157" s="188"/>
      <c r="QFN157" s="188"/>
      <c r="QFO157" s="188"/>
      <c r="QFP157" s="188"/>
      <c r="QFQ157" s="188"/>
      <c r="QFR157" s="188"/>
      <c r="QFS157" s="188"/>
      <c r="QFT157" s="188"/>
      <c r="QFU157" s="188"/>
      <c r="QFV157" s="188"/>
      <c r="QFW157" s="188"/>
      <c r="QFX157" s="188"/>
      <c r="QFY157" s="188"/>
      <c r="QFZ157" s="188"/>
      <c r="QGA157" s="188"/>
      <c r="QGB157" s="188"/>
      <c r="QGC157" s="188"/>
      <c r="QGD157" s="188"/>
      <c r="QGE157" s="188"/>
      <c r="QGF157" s="188"/>
      <c r="QGG157" s="188"/>
      <c r="QGH157" s="188"/>
      <c r="QGI157" s="188"/>
      <c r="QGJ157" s="188"/>
      <c r="QGK157" s="188"/>
      <c r="QGL157" s="188"/>
      <c r="QGM157" s="188"/>
      <c r="QGN157" s="188"/>
      <c r="QGO157" s="188"/>
      <c r="QGP157" s="188"/>
      <c r="QGQ157" s="188"/>
      <c r="QGR157" s="188"/>
      <c r="QGS157" s="188"/>
      <c r="QGT157" s="188"/>
      <c r="QGU157" s="188"/>
      <c r="QGV157" s="188"/>
      <c r="QGW157" s="188"/>
      <c r="QGX157" s="188"/>
      <c r="QGY157" s="188"/>
      <c r="QGZ157" s="188"/>
      <c r="QHA157" s="188"/>
      <c r="QHB157" s="188"/>
      <c r="QHC157" s="188"/>
      <c r="QHD157" s="188"/>
      <c r="QHE157" s="188"/>
      <c r="QHF157" s="188"/>
      <c r="QHG157" s="188"/>
      <c r="QHH157" s="188"/>
      <c r="QHI157" s="188"/>
      <c r="QHJ157" s="188"/>
      <c r="QHK157" s="188"/>
      <c r="QHL157" s="188"/>
      <c r="QHM157" s="188"/>
      <c r="QHN157" s="188"/>
      <c r="QHO157" s="188"/>
      <c r="QHP157" s="188"/>
      <c r="QHQ157" s="188"/>
      <c r="QHR157" s="188"/>
      <c r="QHS157" s="188"/>
      <c r="QHT157" s="188"/>
      <c r="QHU157" s="188"/>
      <c r="QHV157" s="188"/>
      <c r="QHW157" s="188"/>
      <c r="QHX157" s="188"/>
      <c r="QHY157" s="188"/>
      <c r="QHZ157" s="188"/>
      <c r="QIA157" s="188"/>
      <c r="QIB157" s="188"/>
      <c r="QIC157" s="188"/>
      <c r="QID157" s="188"/>
      <c r="QIE157" s="188"/>
      <c r="QIF157" s="188"/>
      <c r="QIG157" s="188"/>
      <c r="QIH157" s="188"/>
      <c r="QII157" s="188"/>
      <c r="QIJ157" s="188"/>
      <c r="QIK157" s="188"/>
      <c r="QIL157" s="188"/>
      <c r="QIM157" s="188"/>
      <c r="QIN157" s="188"/>
      <c r="QIO157" s="188"/>
      <c r="QIP157" s="188"/>
      <c r="QIQ157" s="188"/>
      <c r="QIR157" s="188"/>
      <c r="QIS157" s="188"/>
      <c r="QIT157" s="188"/>
      <c r="QIU157" s="188"/>
      <c r="QIV157" s="188"/>
      <c r="QIW157" s="188"/>
      <c r="QIX157" s="188"/>
      <c r="QIY157" s="188"/>
      <c r="QIZ157" s="188"/>
      <c r="QJA157" s="188"/>
      <c r="QJB157" s="188"/>
      <c r="QJC157" s="188"/>
      <c r="QJD157" s="188"/>
      <c r="QJE157" s="188"/>
      <c r="QJF157" s="188"/>
      <c r="QJG157" s="188"/>
      <c r="QJH157" s="188"/>
      <c r="QJI157" s="188"/>
      <c r="QJJ157" s="188"/>
      <c r="QJK157" s="188"/>
      <c r="QJL157" s="188"/>
      <c r="QJM157" s="188"/>
      <c r="QJN157" s="188"/>
      <c r="QJO157" s="188"/>
      <c r="QJP157" s="188"/>
      <c r="QJQ157" s="188"/>
      <c r="QJR157" s="188"/>
      <c r="QJS157" s="188"/>
      <c r="QJT157" s="188"/>
      <c r="QJU157" s="188"/>
      <c r="QJV157" s="188"/>
      <c r="QJW157" s="188"/>
      <c r="QJX157" s="188"/>
      <c r="QJY157" s="188"/>
      <c r="QJZ157" s="188"/>
      <c r="QKA157" s="188"/>
      <c r="QKB157" s="188"/>
      <c r="QKC157" s="188"/>
      <c r="QKD157" s="188"/>
      <c r="QKE157" s="188"/>
      <c r="QKF157" s="188"/>
      <c r="QKG157" s="188"/>
      <c r="QKH157" s="188"/>
      <c r="QKI157" s="188"/>
      <c r="QKJ157" s="188"/>
      <c r="QKK157" s="188"/>
      <c r="QKL157" s="188"/>
      <c r="QKM157" s="188"/>
      <c r="QKN157" s="188"/>
      <c r="QKO157" s="188"/>
      <c r="QKP157" s="188"/>
      <c r="QKQ157" s="188"/>
      <c r="QKR157" s="188"/>
      <c r="QKS157" s="188"/>
      <c r="QKT157" s="188"/>
      <c r="QKU157" s="188"/>
      <c r="QKV157" s="188"/>
      <c r="QKW157" s="188"/>
      <c r="QKX157" s="188"/>
      <c r="QKY157" s="188"/>
      <c r="QKZ157" s="188"/>
      <c r="QLA157" s="188"/>
      <c r="QLB157" s="188"/>
      <c r="QLC157" s="188"/>
      <c r="QLD157" s="188"/>
      <c r="QLE157" s="188"/>
      <c r="QLF157" s="188"/>
      <c r="QLG157" s="188"/>
      <c r="QLH157" s="188"/>
      <c r="QLI157" s="188"/>
      <c r="QLJ157" s="188"/>
      <c r="QLK157" s="188"/>
      <c r="QLL157" s="188"/>
      <c r="QLM157" s="188"/>
      <c r="QLN157" s="188"/>
      <c r="QLO157" s="188"/>
      <c r="QLP157" s="188"/>
      <c r="QLQ157" s="188"/>
      <c r="QLR157" s="188"/>
      <c r="QLS157" s="188"/>
      <c r="QLT157" s="188"/>
      <c r="QLU157" s="188"/>
      <c r="QLV157" s="188"/>
      <c r="QLW157" s="188"/>
      <c r="QLX157" s="188"/>
      <c r="QLY157" s="188"/>
      <c r="QLZ157" s="188"/>
      <c r="QMA157" s="188"/>
      <c r="QMB157" s="188"/>
      <c r="QMC157" s="188"/>
      <c r="QMD157" s="188"/>
      <c r="QME157" s="188"/>
      <c r="QMF157" s="188"/>
      <c r="QMG157" s="188"/>
      <c r="QMH157" s="188"/>
      <c r="QMI157" s="188"/>
      <c r="QMJ157" s="188"/>
      <c r="QMK157" s="188"/>
      <c r="QML157" s="188"/>
      <c r="QMM157" s="188"/>
      <c r="QMN157" s="188"/>
      <c r="QMO157" s="188"/>
      <c r="QMP157" s="188"/>
      <c r="QMQ157" s="188"/>
      <c r="QMR157" s="188"/>
      <c r="QMS157" s="188"/>
      <c r="QMT157" s="188"/>
      <c r="QMU157" s="188"/>
      <c r="QMV157" s="188"/>
      <c r="QMW157" s="188"/>
      <c r="QMX157" s="188"/>
      <c r="QMY157" s="188"/>
      <c r="QMZ157" s="188"/>
      <c r="QNA157" s="188"/>
      <c r="QNB157" s="188"/>
      <c r="QNC157" s="188"/>
      <c r="QND157" s="188"/>
      <c r="QNE157" s="188"/>
      <c r="QNF157" s="188"/>
      <c r="QNG157" s="188"/>
      <c r="QNH157" s="188"/>
      <c r="QNI157" s="188"/>
      <c r="QNJ157" s="188"/>
      <c r="QNK157" s="188"/>
      <c r="QNL157" s="188"/>
      <c r="QNM157" s="188"/>
      <c r="QNN157" s="188"/>
      <c r="QNO157" s="188"/>
      <c r="QNP157" s="188"/>
      <c r="QNQ157" s="188"/>
      <c r="QNR157" s="188"/>
      <c r="QNS157" s="188"/>
      <c r="QNT157" s="188"/>
      <c r="QNU157" s="188"/>
      <c r="QNV157" s="188"/>
      <c r="QNW157" s="188"/>
      <c r="QNX157" s="188"/>
      <c r="QNY157" s="188"/>
      <c r="QNZ157" s="188"/>
      <c r="QOA157" s="188"/>
      <c r="QOB157" s="188"/>
      <c r="QOC157" s="188"/>
      <c r="QOD157" s="188"/>
      <c r="QOE157" s="188"/>
      <c r="QOF157" s="188"/>
      <c r="QOG157" s="188"/>
      <c r="QOH157" s="188"/>
      <c r="QOI157" s="188"/>
      <c r="QOJ157" s="188"/>
      <c r="QOK157" s="188"/>
      <c r="QOL157" s="188"/>
      <c r="QOM157" s="188"/>
      <c r="QON157" s="188"/>
      <c r="QOO157" s="188"/>
      <c r="QOP157" s="188"/>
      <c r="QOQ157" s="188"/>
      <c r="QOR157" s="188"/>
      <c r="QOS157" s="188"/>
      <c r="QOT157" s="188"/>
      <c r="QOU157" s="188"/>
      <c r="QOV157" s="188"/>
      <c r="QOW157" s="188"/>
      <c r="QOX157" s="188"/>
      <c r="QOY157" s="188"/>
      <c r="QOZ157" s="188"/>
      <c r="QPA157" s="188"/>
      <c r="QPB157" s="188"/>
      <c r="QPC157" s="188"/>
      <c r="QPD157" s="188"/>
      <c r="QPE157" s="188"/>
      <c r="QPF157" s="188"/>
      <c r="QPG157" s="188"/>
      <c r="QPH157" s="188"/>
      <c r="QPI157" s="188"/>
      <c r="QPJ157" s="188"/>
      <c r="QPK157" s="188"/>
      <c r="QPL157" s="188"/>
      <c r="QPM157" s="188"/>
      <c r="QPN157" s="188"/>
      <c r="QPO157" s="188"/>
      <c r="QPP157" s="188"/>
      <c r="QPQ157" s="188"/>
      <c r="QPR157" s="188"/>
      <c r="QPS157" s="188"/>
      <c r="QPT157" s="188"/>
      <c r="QPU157" s="188"/>
      <c r="QPV157" s="188"/>
      <c r="QPW157" s="188"/>
      <c r="QPX157" s="188"/>
      <c r="QPY157" s="188"/>
      <c r="QPZ157" s="188"/>
      <c r="QQA157" s="188"/>
      <c r="QQB157" s="188"/>
      <c r="QQC157" s="188"/>
      <c r="QQD157" s="188"/>
      <c r="QQE157" s="188"/>
      <c r="QQF157" s="188"/>
      <c r="QQG157" s="188"/>
      <c r="QQH157" s="188"/>
      <c r="QQI157" s="188"/>
      <c r="QQJ157" s="188"/>
      <c r="QQK157" s="188"/>
      <c r="QQL157" s="188"/>
      <c r="QQM157" s="188"/>
      <c r="QQN157" s="188"/>
      <c r="QQO157" s="188"/>
      <c r="QQP157" s="188"/>
      <c r="QQQ157" s="188"/>
      <c r="QQR157" s="188"/>
      <c r="QQS157" s="188"/>
      <c r="QQT157" s="188"/>
      <c r="QQU157" s="188"/>
      <c r="QQV157" s="188"/>
      <c r="QQW157" s="188"/>
      <c r="QQX157" s="188"/>
      <c r="QQY157" s="188"/>
      <c r="QQZ157" s="188"/>
      <c r="QRA157" s="188"/>
      <c r="QRB157" s="188"/>
      <c r="QRC157" s="188"/>
      <c r="QRD157" s="188"/>
      <c r="QRE157" s="188"/>
      <c r="QRF157" s="188"/>
      <c r="QRG157" s="188"/>
      <c r="QRH157" s="188"/>
      <c r="QRI157" s="188"/>
      <c r="QRJ157" s="188"/>
      <c r="QRK157" s="188"/>
      <c r="QRL157" s="188"/>
      <c r="QRM157" s="188"/>
      <c r="QRN157" s="188"/>
      <c r="QRO157" s="188"/>
      <c r="QRP157" s="188"/>
      <c r="QRQ157" s="188"/>
      <c r="QRR157" s="188"/>
      <c r="QRS157" s="188"/>
      <c r="QRT157" s="188"/>
      <c r="QRU157" s="188"/>
      <c r="QRV157" s="188"/>
      <c r="QRW157" s="188"/>
      <c r="QRX157" s="188"/>
      <c r="QRY157" s="188"/>
      <c r="QRZ157" s="188"/>
      <c r="QSA157" s="188"/>
      <c r="QSB157" s="188"/>
      <c r="QSC157" s="188"/>
      <c r="QSD157" s="188"/>
      <c r="QSE157" s="188"/>
      <c r="QSF157" s="188"/>
      <c r="QSG157" s="188"/>
      <c r="QSH157" s="188"/>
      <c r="QSI157" s="188"/>
      <c r="QSJ157" s="188"/>
      <c r="QSK157" s="188"/>
      <c r="QSL157" s="188"/>
      <c r="QSM157" s="188"/>
      <c r="QSN157" s="188"/>
      <c r="QSO157" s="188"/>
      <c r="QSP157" s="188"/>
      <c r="QSQ157" s="188"/>
      <c r="QSR157" s="188"/>
      <c r="QSS157" s="188"/>
      <c r="QST157" s="188"/>
      <c r="QSU157" s="188"/>
      <c r="QSV157" s="188"/>
      <c r="QSW157" s="188"/>
      <c r="QSX157" s="188"/>
      <c r="QSY157" s="188"/>
      <c r="QSZ157" s="188"/>
      <c r="QTA157" s="188"/>
      <c r="QTB157" s="188"/>
      <c r="QTC157" s="188"/>
      <c r="QTD157" s="188"/>
      <c r="QTE157" s="188"/>
      <c r="QTF157" s="188"/>
      <c r="QTG157" s="188"/>
      <c r="QTH157" s="188"/>
      <c r="QTI157" s="188"/>
      <c r="QTJ157" s="188"/>
      <c r="QTK157" s="188"/>
      <c r="QTL157" s="188"/>
      <c r="QTM157" s="188"/>
      <c r="QTN157" s="188"/>
      <c r="QTO157" s="188"/>
      <c r="QTP157" s="188"/>
      <c r="QTQ157" s="188"/>
      <c r="QTR157" s="188"/>
      <c r="QTS157" s="188"/>
      <c r="QTT157" s="188"/>
      <c r="QTU157" s="188"/>
      <c r="QTV157" s="188"/>
      <c r="QTW157" s="188"/>
      <c r="QTX157" s="188"/>
      <c r="QTY157" s="188"/>
      <c r="QTZ157" s="188"/>
      <c r="QUA157" s="188"/>
      <c r="QUB157" s="188"/>
      <c r="QUC157" s="188"/>
      <c r="QUD157" s="188"/>
      <c r="QUE157" s="188"/>
      <c r="QUF157" s="188"/>
      <c r="QUG157" s="188"/>
      <c r="QUH157" s="188"/>
      <c r="QUI157" s="188"/>
      <c r="QUJ157" s="188"/>
      <c r="QUK157" s="188"/>
      <c r="QUL157" s="188"/>
      <c r="QUM157" s="188"/>
      <c r="QUN157" s="188"/>
      <c r="QUO157" s="188"/>
      <c r="QUP157" s="188"/>
      <c r="QUQ157" s="188"/>
      <c r="QUR157" s="188"/>
      <c r="QUS157" s="188"/>
      <c r="QUT157" s="188"/>
      <c r="QUU157" s="188"/>
      <c r="QUV157" s="188"/>
      <c r="QUW157" s="188"/>
      <c r="QUX157" s="188"/>
      <c r="QUY157" s="188"/>
      <c r="QUZ157" s="188"/>
      <c r="QVA157" s="188"/>
      <c r="QVB157" s="188"/>
      <c r="QVC157" s="188"/>
      <c r="QVD157" s="188"/>
      <c r="QVE157" s="188"/>
      <c r="QVF157" s="188"/>
      <c r="QVG157" s="188"/>
      <c r="QVH157" s="188"/>
      <c r="QVI157" s="188"/>
      <c r="QVJ157" s="188"/>
      <c r="QVK157" s="188"/>
      <c r="QVL157" s="188"/>
      <c r="QVM157" s="188"/>
      <c r="QVN157" s="188"/>
      <c r="QVO157" s="188"/>
      <c r="QVP157" s="188"/>
      <c r="QVQ157" s="188"/>
      <c r="QVR157" s="188"/>
      <c r="QVS157" s="188"/>
      <c r="QVT157" s="188"/>
      <c r="QVU157" s="188"/>
      <c r="QVV157" s="188"/>
      <c r="QVW157" s="188"/>
      <c r="QVX157" s="188"/>
      <c r="QVY157" s="188"/>
      <c r="QVZ157" s="188"/>
      <c r="QWA157" s="188"/>
      <c r="QWB157" s="188"/>
      <c r="QWC157" s="188"/>
      <c r="QWD157" s="188"/>
      <c r="QWE157" s="188"/>
      <c r="QWF157" s="188"/>
      <c r="QWG157" s="188"/>
      <c r="QWH157" s="188"/>
      <c r="QWI157" s="188"/>
      <c r="QWJ157" s="188"/>
      <c r="QWK157" s="188"/>
      <c r="QWL157" s="188"/>
      <c r="QWM157" s="188"/>
      <c r="QWN157" s="188"/>
      <c r="QWO157" s="188"/>
      <c r="QWP157" s="188"/>
      <c r="QWQ157" s="188"/>
      <c r="QWR157" s="188"/>
      <c r="QWS157" s="188"/>
      <c r="QWT157" s="188"/>
      <c r="QWU157" s="188"/>
      <c r="QWV157" s="188"/>
      <c r="QWW157" s="188"/>
      <c r="QWX157" s="188"/>
      <c r="QWY157" s="188"/>
      <c r="QWZ157" s="188"/>
      <c r="QXA157" s="188"/>
      <c r="QXB157" s="188"/>
      <c r="QXC157" s="188"/>
      <c r="QXD157" s="188"/>
      <c r="QXE157" s="188"/>
      <c r="QXF157" s="188"/>
      <c r="QXG157" s="188"/>
      <c r="QXH157" s="188"/>
      <c r="QXI157" s="188"/>
      <c r="QXJ157" s="188"/>
      <c r="QXK157" s="188"/>
      <c r="QXL157" s="188"/>
      <c r="QXM157" s="188"/>
      <c r="QXN157" s="188"/>
      <c r="QXO157" s="188"/>
      <c r="QXP157" s="188"/>
      <c r="QXQ157" s="188"/>
      <c r="QXR157" s="188"/>
      <c r="QXS157" s="188"/>
      <c r="QXT157" s="188"/>
      <c r="QXU157" s="188"/>
      <c r="QXV157" s="188"/>
      <c r="QXW157" s="188"/>
      <c r="QXX157" s="188"/>
      <c r="QXY157" s="188"/>
      <c r="QXZ157" s="188"/>
      <c r="QYA157" s="188"/>
      <c r="QYB157" s="188"/>
      <c r="QYC157" s="188"/>
      <c r="QYD157" s="188"/>
      <c r="QYE157" s="188"/>
      <c r="QYF157" s="188"/>
      <c r="QYG157" s="188"/>
      <c r="QYH157" s="188"/>
      <c r="QYI157" s="188"/>
      <c r="QYJ157" s="188"/>
      <c r="QYK157" s="188"/>
      <c r="QYL157" s="188"/>
      <c r="QYM157" s="188"/>
      <c r="QYN157" s="188"/>
      <c r="QYO157" s="188"/>
      <c r="QYP157" s="188"/>
      <c r="QYQ157" s="188"/>
      <c r="QYR157" s="188"/>
      <c r="QYS157" s="188"/>
      <c r="QYT157" s="188"/>
      <c r="QYU157" s="188"/>
      <c r="QYV157" s="188"/>
      <c r="QYW157" s="188"/>
      <c r="QYX157" s="188"/>
      <c r="QYY157" s="188"/>
      <c r="QYZ157" s="188"/>
      <c r="QZA157" s="188"/>
      <c r="QZB157" s="188"/>
      <c r="QZC157" s="188"/>
      <c r="QZD157" s="188"/>
      <c r="QZE157" s="188"/>
      <c r="QZF157" s="188"/>
      <c r="QZG157" s="188"/>
      <c r="QZH157" s="188"/>
      <c r="QZI157" s="188"/>
      <c r="QZJ157" s="188"/>
      <c r="QZK157" s="188"/>
      <c r="QZL157" s="188"/>
      <c r="QZM157" s="188"/>
      <c r="QZN157" s="188"/>
      <c r="QZO157" s="188"/>
      <c r="QZP157" s="188"/>
      <c r="QZQ157" s="188"/>
      <c r="QZR157" s="188"/>
      <c r="QZS157" s="188"/>
      <c r="QZT157" s="188"/>
      <c r="QZU157" s="188"/>
      <c r="QZV157" s="188"/>
      <c r="QZW157" s="188"/>
      <c r="QZX157" s="188"/>
      <c r="QZY157" s="188"/>
      <c r="QZZ157" s="188"/>
      <c r="RAA157" s="188"/>
      <c r="RAB157" s="188"/>
      <c r="RAC157" s="188"/>
      <c r="RAD157" s="188"/>
      <c r="RAE157" s="188"/>
      <c r="RAF157" s="188"/>
      <c r="RAG157" s="188"/>
      <c r="RAH157" s="188"/>
      <c r="RAI157" s="188"/>
      <c r="RAJ157" s="188"/>
      <c r="RAK157" s="188"/>
      <c r="RAL157" s="188"/>
      <c r="RAM157" s="188"/>
      <c r="RAN157" s="188"/>
      <c r="RAO157" s="188"/>
      <c r="RAP157" s="188"/>
      <c r="RAQ157" s="188"/>
      <c r="RAR157" s="188"/>
      <c r="RAS157" s="188"/>
      <c r="RAT157" s="188"/>
      <c r="RAU157" s="188"/>
      <c r="RAV157" s="188"/>
      <c r="RAW157" s="188"/>
      <c r="RAX157" s="188"/>
      <c r="RAY157" s="188"/>
      <c r="RAZ157" s="188"/>
      <c r="RBA157" s="188"/>
      <c r="RBB157" s="188"/>
      <c r="RBC157" s="188"/>
      <c r="RBD157" s="188"/>
      <c r="RBE157" s="188"/>
      <c r="RBF157" s="188"/>
      <c r="RBG157" s="188"/>
      <c r="RBH157" s="188"/>
      <c r="RBI157" s="188"/>
      <c r="RBJ157" s="188"/>
      <c r="RBK157" s="188"/>
      <c r="RBL157" s="188"/>
      <c r="RBM157" s="188"/>
      <c r="RBN157" s="188"/>
      <c r="RBO157" s="188"/>
      <c r="RBP157" s="188"/>
      <c r="RBQ157" s="188"/>
      <c r="RBR157" s="188"/>
      <c r="RBS157" s="188"/>
      <c r="RBT157" s="188"/>
      <c r="RBU157" s="188"/>
      <c r="RBV157" s="188"/>
      <c r="RBW157" s="188"/>
      <c r="RBX157" s="188"/>
      <c r="RBY157" s="188"/>
      <c r="RBZ157" s="188"/>
      <c r="RCA157" s="188"/>
      <c r="RCB157" s="188"/>
      <c r="RCC157" s="188"/>
      <c r="RCD157" s="188"/>
      <c r="RCE157" s="188"/>
      <c r="RCF157" s="188"/>
      <c r="RCG157" s="188"/>
      <c r="RCH157" s="188"/>
      <c r="RCI157" s="188"/>
      <c r="RCJ157" s="188"/>
      <c r="RCK157" s="188"/>
      <c r="RCL157" s="188"/>
      <c r="RCM157" s="188"/>
      <c r="RCN157" s="188"/>
      <c r="RCO157" s="188"/>
      <c r="RCP157" s="188"/>
      <c r="RCQ157" s="188"/>
      <c r="RCR157" s="188"/>
      <c r="RCS157" s="188"/>
      <c r="RCT157" s="188"/>
      <c r="RCU157" s="188"/>
      <c r="RCV157" s="188"/>
      <c r="RCW157" s="188"/>
      <c r="RCX157" s="188"/>
      <c r="RCY157" s="188"/>
      <c r="RCZ157" s="188"/>
      <c r="RDA157" s="188"/>
      <c r="RDB157" s="188"/>
      <c r="RDC157" s="188"/>
      <c r="RDD157" s="188"/>
      <c r="RDE157" s="188"/>
      <c r="RDF157" s="188"/>
      <c r="RDG157" s="188"/>
      <c r="RDH157" s="188"/>
      <c r="RDI157" s="188"/>
      <c r="RDJ157" s="188"/>
      <c r="RDK157" s="188"/>
      <c r="RDL157" s="188"/>
      <c r="RDM157" s="188"/>
      <c r="RDN157" s="188"/>
      <c r="RDO157" s="188"/>
      <c r="RDP157" s="188"/>
      <c r="RDQ157" s="188"/>
      <c r="RDR157" s="188"/>
      <c r="RDS157" s="188"/>
      <c r="RDT157" s="188"/>
      <c r="RDU157" s="188"/>
      <c r="RDV157" s="188"/>
      <c r="RDW157" s="188"/>
      <c r="RDX157" s="188"/>
      <c r="RDY157" s="188"/>
      <c r="RDZ157" s="188"/>
      <c r="REA157" s="188"/>
      <c r="REB157" s="188"/>
      <c r="REC157" s="188"/>
      <c r="RED157" s="188"/>
      <c r="REE157" s="188"/>
      <c r="REF157" s="188"/>
      <c r="REG157" s="188"/>
      <c r="REH157" s="188"/>
      <c r="REI157" s="188"/>
      <c r="REJ157" s="188"/>
      <c r="REK157" s="188"/>
      <c r="REL157" s="188"/>
      <c r="REM157" s="188"/>
      <c r="REN157" s="188"/>
      <c r="REO157" s="188"/>
      <c r="REP157" s="188"/>
      <c r="REQ157" s="188"/>
      <c r="RER157" s="188"/>
      <c r="RES157" s="188"/>
      <c r="RET157" s="188"/>
      <c r="REU157" s="188"/>
      <c r="REV157" s="188"/>
      <c r="REW157" s="188"/>
      <c r="REX157" s="188"/>
      <c r="REY157" s="188"/>
      <c r="REZ157" s="188"/>
      <c r="RFA157" s="188"/>
      <c r="RFB157" s="188"/>
      <c r="RFC157" s="188"/>
      <c r="RFD157" s="188"/>
      <c r="RFE157" s="188"/>
      <c r="RFF157" s="188"/>
      <c r="RFG157" s="188"/>
      <c r="RFH157" s="188"/>
      <c r="RFI157" s="188"/>
      <c r="RFJ157" s="188"/>
      <c r="RFK157" s="188"/>
      <c r="RFL157" s="188"/>
      <c r="RFM157" s="188"/>
      <c r="RFN157" s="188"/>
      <c r="RFO157" s="188"/>
      <c r="RFP157" s="188"/>
      <c r="RFQ157" s="188"/>
      <c r="RFR157" s="188"/>
      <c r="RFS157" s="188"/>
      <c r="RFT157" s="188"/>
      <c r="RFU157" s="188"/>
      <c r="RFV157" s="188"/>
      <c r="RFW157" s="188"/>
      <c r="RFX157" s="188"/>
      <c r="RFY157" s="188"/>
      <c r="RFZ157" s="188"/>
      <c r="RGA157" s="188"/>
      <c r="RGB157" s="188"/>
      <c r="RGC157" s="188"/>
      <c r="RGD157" s="188"/>
      <c r="RGE157" s="188"/>
      <c r="RGF157" s="188"/>
      <c r="RGG157" s="188"/>
      <c r="RGH157" s="188"/>
      <c r="RGI157" s="188"/>
      <c r="RGJ157" s="188"/>
      <c r="RGK157" s="188"/>
      <c r="RGL157" s="188"/>
      <c r="RGM157" s="188"/>
      <c r="RGN157" s="188"/>
      <c r="RGO157" s="188"/>
      <c r="RGP157" s="188"/>
      <c r="RGQ157" s="188"/>
      <c r="RGR157" s="188"/>
      <c r="RGS157" s="188"/>
      <c r="RGT157" s="188"/>
      <c r="RGU157" s="188"/>
      <c r="RGV157" s="188"/>
      <c r="RGW157" s="188"/>
      <c r="RGX157" s="188"/>
      <c r="RGY157" s="188"/>
      <c r="RGZ157" s="188"/>
      <c r="RHA157" s="188"/>
      <c r="RHB157" s="188"/>
      <c r="RHC157" s="188"/>
      <c r="RHD157" s="188"/>
      <c r="RHE157" s="188"/>
      <c r="RHF157" s="188"/>
      <c r="RHG157" s="188"/>
      <c r="RHH157" s="188"/>
      <c r="RHI157" s="188"/>
      <c r="RHJ157" s="188"/>
      <c r="RHK157" s="188"/>
      <c r="RHL157" s="188"/>
      <c r="RHM157" s="188"/>
      <c r="RHN157" s="188"/>
      <c r="RHO157" s="188"/>
      <c r="RHP157" s="188"/>
      <c r="RHQ157" s="188"/>
      <c r="RHR157" s="188"/>
      <c r="RHS157" s="188"/>
      <c r="RHT157" s="188"/>
      <c r="RHU157" s="188"/>
      <c r="RHV157" s="188"/>
      <c r="RHW157" s="188"/>
      <c r="RHX157" s="188"/>
      <c r="RHY157" s="188"/>
      <c r="RHZ157" s="188"/>
      <c r="RIA157" s="188"/>
      <c r="RIB157" s="188"/>
      <c r="RIC157" s="188"/>
      <c r="RID157" s="188"/>
      <c r="RIE157" s="188"/>
      <c r="RIF157" s="188"/>
      <c r="RIG157" s="188"/>
      <c r="RIH157" s="188"/>
      <c r="RII157" s="188"/>
      <c r="RIJ157" s="188"/>
      <c r="RIK157" s="188"/>
      <c r="RIL157" s="188"/>
      <c r="RIM157" s="188"/>
      <c r="RIN157" s="188"/>
      <c r="RIO157" s="188"/>
      <c r="RIP157" s="188"/>
      <c r="RIQ157" s="188"/>
      <c r="RIR157" s="188"/>
      <c r="RIS157" s="188"/>
      <c r="RIT157" s="188"/>
      <c r="RIU157" s="188"/>
      <c r="RIV157" s="188"/>
      <c r="RIW157" s="188"/>
      <c r="RIX157" s="188"/>
      <c r="RIY157" s="188"/>
      <c r="RIZ157" s="188"/>
      <c r="RJA157" s="188"/>
      <c r="RJB157" s="188"/>
      <c r="RJC157" s="188"/>
      <c r="RJD157" s="188"/>
      <c r="RJE157" s="188"/>
      <c r="RJF157" s="188"/>
      <c r="RJG157" s="188"/>
      <c r="RJH157" s="188"/>
      <c r="RJI157" s="188"/>
      <c r="RJJ157" s="188"/>
      <c r="RJK157" s="188"/>
      <c r="RJL157" s="188"/>
      <c r="RJM157" s="188"/>
      <c r="RJN157" s="188"/>
      <c r="RJO157" s="188"/>
      <c r="RJP157" s="188"/>
      <c r="RJQ157" s="188"/>
      <c r="RJR157" s="188"/>
      <c r="RJS157" s="188"/>
      <c r="RJT157" s="188"/>
      <c r="RJU157" s="188"/>
      <c r="RJV157" s="188"/>
      <c r="RJW157" s="188"/>
      <c r="RJX157" s="188"/>
      <c r="RJY157" s="188"/>
      <c r="RJZ157" s="188"/>
      <c r="RKA157" s="188"/>
      <c r="RKB157" s="188"/>
      <c r="RKC157" s="188"/>
      <c r="RKD157" s="188"/>
      <c r="RKE157" s="188"/>
      <c r="RKF157" s="188"/>
      <c r="RKG157" s="188"/>
      <c r="RKH157" s="188"/>
      <c r="RKI157" s="188"/>
      <c r="RKJ157" s="188"/>
      <c r="RKK157" s="188"/>
      <c r="RKL157" s="188"/>
      <c r="RKM157" s="188"/>
      <c r="RKN157" s="188"/>
      <c r="RKO157" s="188"/>
      <c r="RKP157" s="188"/>
      <c r="RKQ157" s="188"/>
      <c r="RKR157" s="188"/>
      <c r="RKS157" s="188"/>
      <c r="RKT157" s="188"/>
      <c r="RKU157" s="188"/>
      <c r="RKV157" s="188"/>
      <c r="RKW157" s="188"/>
      <c r="RKX157" s="188"/>
      <c r="RKY157" s="188"/>
      <c r="RKZ157" s="188"/>
      <c r="RLA157" s="188"/>
      <c r="RLB157" s="188"/>
      <c r="RLC157" s="188"/>
      <c r="RLD157" s="188"/>
      <c r="RLE157" s="188"/>
      <c r="RLF157" s="188"/>
      <c r="RLG157" s="188"/>
      <c r="RLH157" s="188"/>
      <c r="RLI157" s="188"/>
      <c r="RLJ157" s="188"/>
      <c r="RLK157" s="188"/>
      <c r="RLL157" s="188"/>
      <c r="RLM157" s="188"/>
      <c r="RLN157" s="188"/>
      <c r="RLO157" s="188"/>
      <c r="RLP157" s="188"/>
      <c r="RLQ157" s="188"/>
      <c r="RLR157" s="188"/>
      <c r="RLS157" s="188"/>
      <c r="RLT157" s="188"/>
      <c r="RLU157" s="188"/>
      <c r="RLV157" s="188"/>
      <c r="RLW157" s="188"/>
      <c r="RLX157" s="188"/>
      <c r="RLY157" s="188"/>
      <c r="RLZ157" s="188"/>
      <c r="RMA157" s="188"/>
      <c r="RMB157" s="188"/>
      <c r="RMC157" s="188"/>
      <c r="RMD157" s="188"/>
      <c r="RME157" s="188"/>
      <c r="RMF157" s="188"/>
      <c r="RMG157" s="188"/>
      <c r="RMH157" s="188"/>
      <c r="RMI157" s="188"/>
      <c r="RMJ157" s="188"/>
      <c r="RMK157" s="188"/>
      <c r="RML157" s="188"/>
      <c r="RMM157" s="188"/>
      <c r="RMN157" s="188"/>
      <c r="RMO157" s="188"/>
      <c r="RMP157" s="188"/>
      <c r="RMQ157" s="188"/>
      <c r="RMR157" s="188"/>
      <c r="RMS157" s="188"/>
      <c r="RMT157" s="188"/>
      <c r="RMU157" s="188"/>
      <c r="RMV157" s="188"/>
      <c r="RMW157" s="188"/>
      <c r="RMX157" s="188"/>
      <c r="RMY157" s="188"/>
      <c r="RMZ157" s="188"/>
      <c r="RNA157" s="188"/>
      <c r="RNB157" s="188"/>
      <c r="RNC157" s="188"/>
      <c r="RND157" s="188"/>
      <c r="RNE157" s="188"/>
      <c r="RNF157" s="188"/>
      <c r="RNG157" s="188"/>
      <c r="RNH157" s="188"/>
      <c r="RNI157" s="188"/>
      <c r="RNJ157" s="188"/>
      <c r="RNK157" s="188"/>
      <c r="RNL157" s="188"/>
      <c r="RNM157" s="188"/>
      <c r="RNN157" s="188"/>
      <c r="RNO157" s="188"/>
      <c r="RNP157" s="188"/>
      <c r="RNQ157" s="188"/>
      <c r="RNR157" s="188"/>
      <c r="RNS157" s="188"/>
      <c r="RNT157" s="188"/>
      <c r="RNU157" s="188"/>
      <c r="RNV157" s="188"/>
      <c r="RNW157" s="188"/>
      <c r="RNX157" s="188"/>
      <c r="RNY157" s="188"/>
      <c r="RNZ157" s="188"/>
      <c r="ROA157" s="188"/>
      <c r="ROB157" s="188"/>
      <c r="ROC157" s="188"/>
      <c r="ROD157" s="188"/>
      <c r="ROE157" s="188"/>
      <c r="ROF157" s="188"/>
      <c r="ROG157" s="188"/>
      <c r="ROH157" s="188"/>
      <c r="ROI157" s="188"/>
      <c r="ROJ157" s="188"/>
      <c r="ROK157" s="188"/>
      <c r="ROL157" s="188"/>
      <c r="ROM157" s="188"/>
      <c r="RON157" s="188"/>
      <c r="ROO157" s="188"/>
      <c r="ROP157" s="188"/>
      <c r="ROQ157" s="188"/>
      <c r="ROR157" s="188"/>
      <c r="ROS157" s="188"/>
      <c r="ROT157" s="188"/>
      <c r="ROU157" s="188"/>
      <c r="ROV157" s="188"/>
      <c r="ROW157" s="188"/>
      <c r="ROX157" s="188"/>
      <c r="ROY157" s="188"/>
      <c r="ROZ157" s="188"/>
      <c r="RPA157" s="188"/>
      <c r="RPB157" s="188"/>
      <c r="RPC157" s="188"/>
      <c r="RPD157" s="188"/>
      <c r="RPE157" s="188"/>
      <c r="RPF157" s="188"/>
      <c r="RPG157" s="188"/>
      <c r="RPH157" s="188"/>
      <c r="RPI157" s="188"/>
      <c r="RPJ157" s="188"/>
      <c r="RPK157" s="188"/>
      <c r="RPL157" s="188"/>
      <c r="RPM157" s="188"/>
      <c r="RPN157" s="188"/>
      <c r="RPO157" s="188"/>
      <c r="RPP157" s="188"/>
      <c r="RPQ157" s="188"/>
      <c r="RPR157" s="188"/>
      <c r="RPS157" s="188"/>
      <c r="RPT157" s="188"/>
      <c r="RPU157" s="188"/>
      <c r="RPV157" s="188"/>
      <c r="RPW157" s="188"/>
      <c r="RPX157" s="188"/>
      <c r="RPY157" s="188"/>
      <c r="RPZ157" s="188"/>
      <c r="RQA157" s="188"/>
      <c r="RQB157" s="188"/>
      <c r="RQC157" s="188"/>
      <c r="RQD157" s="188"/>
      <c r="RQE157" s="188"/>
      <c r="RQF157" s="188"/>
      <c r="RQG157" s="188"/>
      <c r="RQH157" s="188"/>
      <c r="RQI157" s="188"/>
      <c r="RQJ157" s="188"/>
      <c r="RQK157" s="188"/>
      <c r="RQL157" s="188"/>
      <c r="RQM157" s="188"/>
      <c r="RQN157" s="188"/>
      <c r="RQO157" s="188"/>
      <c r="RQP157" s="188"/>
      <c r="RQQ157" s="188"/>
      <c r="RQR157" s="188"/>
      <c r="RQS157" s="188"/>
      <c r="RQT157" s="188"/>
      <c r="RQU157" s="188"/>
      <c r="RQV157" s="188"/>
      <c r="RQW157" s="188"/>
      <c r="RQX157" s="188"/>
      <c r="RQY157" s="188"/>
      <c r="RQZ157" s="188"/>
      <c r="RRA157" s="188"/>
      <c r="RRB157" s="188"/>
      <c r="RRC157" s="188"/>
      <c r="RRD157" s="188"/>
      <c r="RRE157" s="188"/>
      <c r="RRF157" s="188"/>
      <c r="RRG157" s="188"/>
      <c r="RRH157" s="188"/>
      <c r="RRI157" s="188"/>
      <c r="RRJ157" s="188"/>
      <c r="RRK157" s="188"/>
      <c r="RRL157" s="188"/>
      <c r="RRM157" s="188"/>
      <c r="RRN157" s="188"/>
      <c r="RRO157" s="188"/>
      <c r="RRP157" s="188"/>
      <c r="RRQ157" s="188"/>
      <c r="RRR157" s="188"/>
      <c r="RRS157" s="188"/>
      <c r="RRT157" s="188"/>
      <c r="RRU157" s="188"/>
      <c r="RRV157" s="188"/>
      <c r="RRW157" s="188"/>
      <c r="RRX157" s="188"/>
      <c r="RRY157" s="188"/>
      <c r="RRZ157" s="188"/>
      <c r="RSA157" s="188"/>
      <c r="RSB157" s="188"/>
      <c r="RSC157" s="188"/>
      <c r="RSD157" s="188"/>
      <c r="RSE157" s="188"/>
      <c r="RSF157" s="188"/>
      <c r="RSG157" s="188"/>
      <c r="RSH157" s="188"/>
      <c r="RSI157" s="188"/>
      <c r="RSJ157" s="188"/>
      <c r="RSK157" s="188"/>
      <c r="RSL157" s="188"/>
      <c r="RSM157" s="188"/>
      <c r="RSN157" s="188"/>
      <c r="RSO157" s="188"/>
      <c r="RSP157" s="188"/>
      <c r="RSQ157" s="188"/>
      <c r="RSR157" s="188"/>
      <c r="RSS157" s="188"/>
      <c r="RST157" s="188"/>
      <c r="RSU157" s="188"/>
      <c r="RSV157" s="188"/>
      <c r="RSW157" s="188"/>
      <c r="RSX157" s="188"/>
      <c r="RSY157" s="188"/>
      <c r="RSZ157" s="188"/>
      <c r="RTA157" s="188"/>
      <c r="RTB157" s="188"/>
      <c r="RTC157" s="188"/>
      <c r="RTD157" s="188"/>
      <c r="RTE157" s="188"/>
      <c r="RTF157" s="188"/>
      <c r="RTG157" s="188"/>
      <c r="RTH157" s="188"/>
      <c r="RTI157" s="188"/>
      <c r="RTJ157" s="188"/>
      <c r="RTK157" s="188"/>
      <c r="RTL157" s="188"/>
      <c r="RTM157" s="188"/>
      <c r="RTN157" s="188"/>
      <c r="RTO157" s="188"/>
      <c r="RTP157" s="188"/>
      <c r="RTQ157" s="188"/>
      <c r="RTR157" s="188"/>
      <c r="RTS157" s="188"/>
      <c r="RTT157" s="188"/>
      <c r="RTU157" s="188"/>
      <c r="RTV157" s="188"/>
      <c r="RTW157" s="188"/>
      <c r="RTX157" s="188"/>
      <c r="RTY157" s="188"/>
      <c r="RTZ157" s="188"/>
      <c r="RUA157" s="188"/>
      <c r="RUB157" s="188"/>
      <c r="RUC157" s="188"/>
      <c r="RUD157" s="188"/>
      <c r="RUE157" s="188"/>
      <c r="RUF157" s="188"/>
      <c r="RUG157" s="188"/>
      <c r="RUH157" s="188"/>
      <c r="RUI157" s="188"/>
      <c r="RUJ157" s="188"/>
      <c r="RUK157" s="188"/>
      <c r="RUL157" s="188"/>
      <c r="RUM157" s="188"/>
      <c r="RUN157" s="188"/>
      <c r="RUO157" s="188"/>
      <c r="RUP157" s="188"/>
      <c r="RUQ157" s="188"/>
      <c r="RUR157" s="188"/>
      <c r="RUS157" s="188"/>
      <c r="RUT157" s="188"/>
      <c r="RUU157" s="188"/>
      <c r="RUV157" s="188"/>
      <c r="RUW157" s="188"/>
      <c r="RUX157" s="188"/>
      <c r="RUY157" s="188"/>
      <c r="RUZ157" s="188"/>
      <c r="RVA157" s="188"/>
      <c r="RVB157" s="188"/>
      <c r="RVC157" s="188"/>
      <c r="RVD157" s="188"/>
      <c r="RVE157" s="188"/>
      <c r="RVF157" s="188"/>
      <c r="RVG157" s="188"/>
      <c r="RVH157" s="188"/>
      <c r="RVI157" s="188"/>
      <c r="RVJ157" s="188"/>
      <c r="RVK157" s="188"/>
      <c r="RVL157" s="188"/>
      <c r="RVM157" s="188"/>
      <c r="RVN157" s="188"/>
      <c r="RVO157" s="188"/>
      <c r="RVP157" s="188"/>
      <c r="RVQ157" s="188"/>
      <c r="RVR157" s="188"/>
      <c r="RVS157" s="188"/>
      <c r="RVT157" s="188"/>
      <c r="RVU157" s="188"/>
      <c r="RVV157" s="188"/>
      <c r="RVW157" s="188"/>
      <c r="RVX157" s="188"/>
      <c r="RVY157" s="188"/>
      <c r="RVZ157" s="188"/>
      <c r="RWA157" s="188"/>
      <c r="RWB157" s="188"/>
      <c r="RWC157" s="188"/>
      <c r="RWD157" s="188"/>
      <c r="RWE157" s="188"/>
      <c r="RWF157" s="188"/>
      <c r="RWG157" s="188"/>
      <c r="RWH157" s="188"/>
      <c r="RWI157" s="188"/>
      <c r="RWJ157" s="188"/>
      <c r="RWK157" s="188"/>
      <c r="RWL157" s="188"/>
      <c r="RWM157" s="188"/>
      <c r="RWN157" s="188"/>
      <c r="RWO157" s="188"/>
      <c r="RWP157" s="188"/>
      <c r="RWQ157" s="188"/>
      <c r="RWR157" s="188"/>
      <c r="RWS157" s="188"/>
      <c r="RWT157" s="188"/>
      <c r="RWU157" s="188"/>
      <c r="RWV157" s="188"/>
      <c r="RWW157" s="188"/>
      <c r="RWX157" s="188"/>
      <c r="RWY157" s="188"/>
      <c r="RWZ157" s="188"/>
      <c r="RXA157" s="188"/>
      <c r="RXB157" s="188"/>
      <c r="RXC157" s="188"/>
      <c r="RXD157" s="188"/>
      <c r="RXE157" s="188"/>
      <c r="RXF157" s="188"/>
      <c r="RXG157" s="188"/>
      <c r="RXH157" s="188"/>
      <c r="RXI157" s="188"/>
      <c r="RXJ157" s="188"/>
      <c r="RXK157" s="188"/>
      <c r="RXL157" s="188"/>
      <c r="RXM157" s="188"/>
      <c r="RXN157" s="188"/>
      <c r="RXO157" s="188"/>
      <c r="RXP157" s="188"/>
      <c r="RXQ157" s="188"/>
      <c r="RXR157" s="188"/>
      <c r="RXS157" s="188"/>
      <c r="RXT157" s="188"/>
      <c r="RXU157" s="188"/>
      <c r="RXV157" s="188"/>
      <c r="RXW157" s="188"/>
      <c r="RXX157" s="188"/>
      <c r="RXY157" s="188"/>
      <c r="RXZ157" s="188"/>
      <c r="RYA157" s="188"/>
      <c r="RYB157" s="188"/>
      <c r="RYC157" s="188"/>
      <c r="RYD157" s="188"/>
      <c r="RYE157" s="188"/>
      <c r="RYF157" s="188"/>
      <c r="RYG157" s="188"/>
      <c r="RYH157" s="188"/>
      <c r="RYI157" s="188"/>
      <c r="RYJ157" s="188"/>
      <c r="RYK157" s="188"/>
      <c r="RYL157" s="188"/>
      <c r="RYM157" s="188"/>
      <c r="RYN157" s="188"/>
      <c r="RYO157" s="188"/>
      <c r="RYP157" s="188"/>
      <c r="RYQ157" s="188"/>
      <c r="RYR157" s="188"/>
      <c r="RYS157" s="188"/>
      <c r="RYT157" s="188"/>
      <c r="RYU157" s="188"/>
      <c r="RYV157" s="188"/>
      <c r="RYW157" s="188"/>
      <c r="RYX157" s="188"/>
      <c r="RYY157" s="188"/>
      <c r="RYZ157" s="188"/>
      <c r="RZA157" s="188"/>
      <c r="RZB157" s="188"/>
      <c r="RZC157" s="188"/>
      <c r="RZD157" s="188"/>
      <c r="RZE157" s="188"/>
      <c r="RZF157" s="188"/>
      <c r="RZG157" s="188"/>
      <c r="RZH157" s="188"/>
      <c r="RZI157" s="188"/>
      <c r="RZJ157" s="188"/>
      <c r="RZK157" s="188"/>
      <c r="RZL157" s="188"/>
      <c r="RZM157" s="188"/>
      <c r="RZN157" s="188"/>
      <c r="RZO157" s="188"/>
      <c r="RZP157" s="188"/>
      <c r="RZQ157" s="188"/>
      <c r="RZR157" s="188"/>
      <c r="RZS157" s="188"/>
      <c r="RZT157" s="188"/>
      <c r="RZU157" s="188"/>
      <c r="RZV157" s="188"/>
      <c r="RZW157" s="188"/>
      <c r="RZX157" s="188"/>
      <c r="RZY157" s="188"/>
      <c r="RZZ157" s="188"/>
      <c r="SAA157" s="188"/>
      <c r="SAB157" s="188"/>
      <c r="SAC157" s="188"/>
      <c r="SAD157" s="188"/>
      <c r="SAE157" s="188"/>
      <c r="SAF157" s="188"/>
      <c r="SAG157" s="188"/>
      <c r="SAH157" s="188"/>
      <c r="SAI157" s="188"/>
      <c r="SAJ157" s="188"/>
      <c r="SAK157" s="188"/>
      <c r="SAL157" s="188"/>
      <c r="SAM157" s="188"/>
      <c r="SAN157" s="188"/>
      <c r="SAO157" s="188"/>
      <c r="SAP157" s="188"/>
      <c r="SAQ157" s="188"/>
      <c r="SAR157" s="188"/>
      <c r="SAS157" s="188"/>
      <c r="SAT157" s="188"/>
      <c r="SAU157" s="188"/>
      <c r="SAV157" s="188"/>
      <c r="SAW157" s="188"/>
      <c r="SAX157" s="188"/>
      <c r="SAY157" s="188"/>
      <c r="SAZ157" s="188"/>
      <c r="SBA157" s="188"/>
      <c r="SBB157" s="188"/>
      <c r="SBC157" s="188"/>
      <c r="SBD157" s="188"/>
      <c r="SBE157" s="188"/>
      <c r="SBF157" s="188"/>
      <c r="SBG157" s="188"/>
      <c r="SBH157" s="188"/>
      <c r="SBI157" s="188"/>
      <c r="SBJ157" s="188"/>
      <c r="SBK157" s="188"/>
      <c r="SBL157" s="188"/>
      <c r="SBM157" s="188"/>
      <c r="SBN157" s="188"/>
      <c r="SBO157" s="188"/>
      <c r="SBP157" s="188"/>
      <c r="SBQ157" s="188"/>
      <c r="SBR157" s="188"/>
      <c r="SBS157" s="188"/>
      <c r="SBT157" s="188"/>
      <c r="SBU157" s="188"/>
      <c r="SBV157" s="188"/>
      <c r="SBW157" s="188"/>
      <c r="SBX157" s="188"/>
      <c r="SBY157" s="188"/>
      <c r="SBZ157" s="188"/>
      <c r="SCA157" s="188"/>
      <c r="SCB157" s="188"/>
      <c r="SCC157" s="188"/>
      <c r="SCD157" s="188"/>
      <c r="SCE157" s="188"/>
      <c r="SCF157" s="188"/>
      <c r="SCG157" s="188"/>
      <c r="SCH157" s="188"/>
      <c r="SCI157" s="188"/>
      <c r="SCJ157" s="188"/>
      <c r="SCK157" s="188"/>
      <c r="SCL157" s="188"/>
      <c r="SCM157" s="188"/>
      <c r="SCN157" s="188"/>
      <c r="SCO157" s="188"/>
      <c r="SCP157" s="188"/>
      <c r="SCQ157" s="188"/>
      <c r="SCR157" s="188"/>
      <c r="SCS157" s="188"/>
      <c r="SCT157" s="188"/>
      <c r="SCU157" s="188"/>
      <c r="SCV157" s="188"/>
      <c r="SCW157" s="188"/>
      <c r="SCX157" s="188"/>
      <c r="SCY157" s="188"/>
      <c r="SCZ157" s="188"/>
      <c r="SDA157" s="188"/>
      <c r="SDB157" s="188"/>
      <c r="SDC157" s="188"/>
      <c r="SDD157" s="188"/>
      <c r="SDE157" s="188"/>
      <c r="SDF157" s="188"/>
      <c r="SDG157" s="188"/>
      <c r="SDH157" s="188"/>
      <c r="SDI157" s="188"/>
      <c r="SDJ157" s="188"/>
      <c r="SDK157" s="188"/>
      <c r="SDL157" s="188"/>
      <c r="SDM157" s="188"/>
      <c r="SDN157" s="188"/>
      <c r="SDO157" s="188"/>
      <c r="SDP157" s="188"/>
      <c r="SDQ157" s="188"/>
      <c r="SDR157" s="188"/>
      <c r="SDS157" s="188"/>
      <c r="SDT157" s="188"/>
      <c r="SDU157" s="188"/>
      <c r="SDV157" s="188"/>
      <c r="SDW157" s="188"/>
      <c r="SDX157" s="188"/>
      <c r="SDY157" s="188"/>
      <c r="SDZ157" s="188"/>
      <c r="SEA157" s="188"/>
      <c r="SEB157" s="188"/>
      <c r="SEC157" s="188"/>
      <c r="SED157" s="188"/>
      <c r="SEE157" s="188"/>
      <c r="SEF157" s="188"/>
      <c r="SEG157" s="188"/>
      <c r="SEH157" s="188"/>
      <c r="SEI157" s="188"/>
      <c r="SEJ157" s="188"/>
      <c r="SEK157" s="188"/>
      <c r="SEL157" s="188"/>
      <c r="SEM157" s="188"/>
      <c r="SEN157" s="188"/>
      <c r="SEO157" s="188"/>
      <c r="SEP157" s="188"/>
      <c r="SEQ157" s="188"/>
      <c r="SER157" s="188"/>
      <c r="SES157" s="188"/>
      <c r="SET157" s="188"/>
      <c r="SEU157" s="188"/>
      <c r="SEV157" s="188"/>
      <c r="SEW157" s="188"/>
      <c r="SEX157" s="188"/>
      <c r="SEY157" s="188"/>
      <c r="SEZ157" s="188"/>
      <c r="SFA157" s="188"/>
      <c r="SFB157" s="188"/>
      <c r="SFC157" s="188"/>
      <c r="SFD157" s="188"/>
      <c r="SFE157" s="188"/>
      <c r="SFF157" s="188"/>
      <c r="SFG157" s="188"/>
      <c r="SFH157" s="188"/>
      <c r="SFI157" s="188"/>
      <c r="SFJ157" s="188"/>
      <c r="SFK157" s="188"/>
      <c r="SFL157" s="188"/>
      <c r="SFM157" s="188"/>
      <c r="SFN157" s="188"/>
      <c r="SFO157" s="188"/>
      <c r="SFP157" s="188"/>
      <c r="SFQ157" s="188"/>
      <c r="SFR157" s="188"/>
      <c r="SFS157" s="188"/>
      <c r="SFT157" s="188"/>
      <c r="SFU157" s="188"/>
      <c r="SFV157" s="188"/>
      <c r="SFW157" s="188"/>
      <c r="SFX157" s="188"/>
      <c r="SFY157" s="188"/>
      <c r="SFZ157" s="188"/>
      <c r="SGA157" s="188"/>
      <c r="SGB157" s="188"/>
      <c r="SGC157" s="188"/>
      <c r="SGD157" s="188"/>
      <c r="SGE157" s="188"/>
      <c r="SGF157" s="188"/>
      <c r="SGG157" s="188"/>
      <c r="SGH157" s="188"/>
      <c r="SGI157" s="188"/>
      <c r="SGJ157" s="188"/>
      <c r="SGK157" s="188"/>
      <c r="SGL157" s="188"/>
      <c r="SGM157" s="188"/>
      <c r="SGN157" s="188"/>
      <c r="SGO157" s="188"/>
      <c r="SGP157" s="188"/>
      <c r="SGQ157" s="188"/>
      <c r="SGR157" s="188"/>
      <c r="SGS157" s="188"/>
      <c r="SGT157" s="188"/>
      <c r="SGU157" s="188"/>
      <c r="SGV157" s="188"/>
      <c r="SGW157" s="188"/>
      <c r="SGX157" s="188"/>
      <c r="SGY157" s="188"/>
      <c r="SGZ157" s="188"/>
      <c r="SHA157" s="188"/>
      <c r="SHB157" s="188"/>
      <c r="SHC157" s="188"/>
      <c r="SHD157" s="188"/>
      <c r="SHE157" s="188"/>
      <c r="SHF157" s="188"/>
      <c r="SHG157" s="188"/>
      <c r="SHH157" s="188"/>
      <c r="SHI157" s="188"/>
      <c r="SHJ157" s="188"/>
      <c r="SHK157" s="188"/>
      <c r="SHL157" s="188"/>
      <c r="SHM157" s="188"/>
      <c r="SHN157" s="188"/>
      <c r="SHO157" s="188"/>
      <c r="SHP157" s="188"/>
      <c r="SHQ157" s="188"/>
      <c r="SHR157" s="188"/>
      <c r="SHS157" s="188"/>
      <c r="SHT157" s="188"/>
      <c r="SHU157" s="188"/>
      <c r="SHV157" s="188"/>
      <c r="SHW157" s="188"/>
      <c r="SHX157" s="188"/>
      <c r="SHY157" s="188"/>
      <c r="SHZ157" s="188"/>
      <c r="SIA157" s="188"/>
      <c r="SIB157" s="188"/>
      <c r="SIC157" s="188"/>
      <c r="SID157" s="188"/>
      <c r="SIE157" s="188"/>
      <c r="SIF157" s="188"/>
      <c r="SIG157" s="188"/>
      <c r="SIH157" s="188"/>
      <c r="SII157" s="188"/>
      <c r="SIJ157" s="188"/>
      <c r="SIK157" s="188"/>
      <c r="SIL157" s="188"/>
      <c r="SIM157" s="188"/>
      <c r="SIN157" s="188"/>
      <c r="SIO157" s="188"/>
      <c r="SIP157" s="188"/>
      <c r="SIQ157" s="188"/>
      <c r="SIR157" s="188"/>
      <c r="SIS157" s="188"/>
      <c r="SIT157" s="188"/>
      <c r="SIU157" s="188"/>
      <c r="SIV157" s="188"/>
      <c r="SIW157" s="188"/>
      <c r="SIX157" s="188"/>
      <c r="SIY157" s="188"/>
      <c r="SIZ157" s="188"/>
      <c r="SJA157" s="188"/>
      <c r="SJB157" s="188"/>
      <c r="SJC157" s="188"/>
      <c r="SJD157" s="188"/>
      <c r="SJE157" s="188"/>
      <c r="SJF157" s="188"/>
      <c r="SJG157" s="188"/>
      <c r="SJH157" s="188"/>
      <c r="SJI157" s="188"/>
      <c r="SJJ157" s="188"/>
      <c r="SJK157" s="188"/>
      <c r="SJL157" s="188"/>
      <c r="SJM157" s="188"/>
      <c r="SJN157" s="188"/>
      <c r="SJO157" s="188"/>
      <c r="SJP157" s="188"/>
      <c r="SJQ157" s="188"/>
      <c r="SJR157" s="188"/>
      <c r="SJS157" s="188"/>
      <c r="SJT157" s="188"/>
      <c r="SJU157" s="188"/>
      <c r="SJV157" s="188"/>
      <c r="SJW157" s="188"/>
      <c r="SJX157" s="188"/>
      <c r="SJY157" s="188"/>
      <c r="SJZ157" s="188"/>
      <c r="SKA157" s="188"/>
      <c r="SKB157" s="188"/>
      <c r="SKC157" s="188"/>
      <c r="SKD157" s="188"/>
      <c r="SKE157" s="188"/>
      <c r="SKF157" s="188"/>
      <c r="SKG157" s="188"/>
      <c r="SKH157" s="188"/>
      <c r="SKI157" s="188"/>
      <c r="SKJ157" s="188"/>
      <c r="SKK157" s="188"/>
      <c r="SKL157" s="188"/>
      <c r="SKM157" s="188"/>
      <c r="SKN157" s="188"/>
      <c r="SKO157" s="188"/>
      <c r="SKP157" s="188"/>
      <c r="SKQ157" s="188"/>
      <c r="SKR157" s="188"/>
      <c r="SKS157" s="188"/>
      <c r="SKT157" s="188"/>
      <c r="SKU157" s="188"/>
      <c r="SKV157" s="188"/>
      <c r="SKW157" s="188"/>
      <c r="SKX157" s="188"/>
      <c r="SKY157" s="188"/>
      <c r="SKZ157" s="188"/>
      <c r="SLA157" s="188"/>
      <c r="SLB157" s="188"/>
      <c r="SLC157" s="188"/>
      <c r="SLD157" s="188"/>
      <c r="SLE157" s="188"/>
      <c r="SLF157" s="188"/>
      <c r="SLG157" s="188"/>
      <c r="SLH157" s="188"/>
      <c r="SLI157" s="188"/>
      <c r="SLJ157" s="188"/>
      <c r="SLK157" s="188"/>
      <c r="SLL157" s="188"/>
      <c r="SLM157" s="188"/>
      <c r="SLN157" s="188"/>
      <c r="SLO157" s="188"/>
      <c r="SLP157" s="188"/>
      <c r="SLQ157" s="188"/>
      <c r="SLR157" s="188"/>
      <c r="SLS157" s="188"/>
      <c r="SLT157" s="188"/>
      <c r="SLU157" s="188"/>
      <c r="SLV157" s="188"/>
      <c r="SLW157" s="188"/>
      <c r="SLX157" s="188"/>
      <c r="SLY157" s="188"/>
      <c r="SLZ157" s="188"/>
      <c r="SMA157" s="188"/>
      <c r="SMB157" s="188"/>
      <c r="SMC157" s="188"/>
      <c r="SMD157" s="188"/>
      <c r="SME157" s="188"/>
      <c r="SMF157" s="188"/>
      <c r="SMG157" s="188"/>
      <c r="SMH157" s="188"/>
      <c r="SMI157" s="188"/>
      <c r="SMJ157" s="188"/>
      <c r="SMK157" s="188"/>
      <c r="SML157" s="188"/>
      <c r="SMM157" s="188"/>
      <c r="SMN157" s="188"/>
      <c r="SMO157" s="188"/>
      <c r="SMP157" s="188"/>
      <c r="SMQ157" s="188"/>
      <c r="SMR157" s="188"/>
      <c r="SMS157" s="188"/>
      <c r="SMT157" s="188"/>
      <c r="SMU157" s="188"/>
      <c r="SMV157" s="188"/>
      <c r="SMW157" s="188"/>
      <c r="SMX157" s="188"/>
      <c r="SMY157" s="188"/>
      <c r="SMZ157" s="188"/>
      <c r="SNA157" s="188"/>
      <c r="SNB157" s="188"/>
      <c r="SNC157" s="188"/>
      <c r="SND157" s="188"/>
      <c r="SNE157" s="188"/>
      <c r="SNF157" s="188"/>
      <c r="SNG157" s="188"/>
      <c r="SNH157" s="188"/>
      <c r="SNI157" s="188"/>
      <c r="SNJ157" s="188"/>
      <c r="SNK157" s="188"/>
      <c r="SNL157" s="188"/>
      <c r="SNM157" s="188"/>
      <c r="SNN157" s="188"/>
      <c r="SNO157" s="188"/>
      <c r="SNP157" s="188"/>
      <c r="SNQ157" s="188"/>
      <c r="SNR157" s="188"/>
      <c r="SNS157" s="188"/>
      <c r="SNT157" s="188"/>
      <c r="SNU157" s="188"/>
      <c r="SNV157" s="188"/>
      <c r="SNW157" s="188"/>
      <c r="SNX157" s="188"/>
      <c r="SNY157" s="188"/>
      <c r="SNZ157" s="188"/>
      <c r="SOA157" s="188"/>
      <c r="SOB157" s="188"/>
      <c r="SOC157" s="188"/>
      <c r="SOD157" s="188"/>
      <c r="SOE157" s="188"/>
      <c r="SOF157" s="188"/>
      <c r="SOG157" s="188"/>
      <c r="SOH157" s="188"/>
      <c r="SOI157" s="188"/>
      <c r="SOJ157" s="188"/>
      <c r="SOK157" s="188"/>
      <c r="SOL157" s="188"/>
      <c r="SOM157" s="188"/>
      <c r="SON157" s="188"/>
      <c r="SOO157" s="188"/>
      <c r="SOP157" s="188"/>
      <c r="SOQ157" s="188"/>
      <c r="SOR157" s="188"/>
      <c r="SOS157" s="188"/>
      <c r="SOT157" s="188"/>
      <c r="SOU157" s="188"/>
      <c r="SOV157" s="188"/>
      <c r="SOW157" s="188"/>
      <c r="SOX157" s="188"/>
      <c r="SOY157" s="188"/>
      <c r="SOZ157" s="188"/>
      <c r="SPA157" s="188"/>
      <c r="SPB157" s="188"/>
      <c r="SPC157" s="188"/>
      <c r="SPD157" s="188"/>
      <c r="SPE157" s="188"/>
      <c r="SPF157" s="188"/>
      <c r="SPG157" s="188"/>
      <c r="SPH157" s="188"/>
      <c r="SPI157" s="188"/>
      <c r="SPJ157" s="188"/>
      <c r="SPK157" s="188"/>
      <c r="SPL157" s="188"/>
      <c r="SPM157" s="188"/>
      <c r="SPN157" s="188"/>
      <c r="SPO157" s="188"/>
      <c r="SPP157" s="188"/>
      <c r="SPQ157" s="188"/>
      <c r="SPR157" s="188"/>
      <c r="SPS157" s="188"/>
      <c r="SPT157" s="188"/>
      <c r="SPU157" s="188"/>
      <c r="SPV157" s="188"/>
      <c r="SPW157" s="188"/>
      <c r="SPX157" s="188"/>
      <c r="SPY157" s="188"/>
      <c r="SPZ157" s="188"/>
      <c r="SQA157" s="188"/>
      <c r="SQB157" s="188"/>
      <c r="SQC157" s="188"/>
      <c r="SQD157" s="188"/>
      <c r="SQE157" s="188"/>
      <c r="SQF157" s="188"/>
      <c r="SQG157" s="188"/>
      <c r="SQH157" s="188"/>
      <c r="SQI157" s="188"/>
      <c r="SQJ157" s="188"/>
      <c r="SQK157" s="188"/>
      <c r="SQL157" s="188"/>
      <c r="SQM157" s="188"/>
      <c r="SQN157" s="188"/>
      <c r="SQO157" s="188"/>
      <c r="SQP157" s="188"/>
      <c r="SQQ157" s="188"/>
      <c r="SQR157" s="188"/>
      <c r="SQS157" s="188"/>
      <c r="SQT157" s="188"/>
      <c r="SQU157" s="188"/>
      <c r="SQV157" s="188"/>
      <c r="SQW157" s="188"/>
      <c r="SQX157" s="188"/>
      <c r="SQY157" s="188"/>
      <c r="SQZ157" s="188"/>
      <c r="SRA157" s="188"/>
      <c r="SRB157" s="188"/>
      <c r="SRC157" s="188"/>
      <c r="SRD157" s="188"/>
      <c r="SRE157" s="188"/>
      <c r="SRF157" s="188"/>
      <c r="SRG157" s="188"/>
      <c r="SRH157" s="188"/>
      <c r="SRI157" s="188"/>
      <c r="SRJ157" s="188"/>
      <c r="SRK157" s="188"/>
      <c r="SRL157" s="188"/>
      <c r="SRM157" s="188"/>
      <c r="SRN157" s="188"/>
      <c r="SRO157" s="188"/>
      <c r="SRP157" s="188"/>
      <c r="SRQ157" s="188"/>
      <c r="SRR157" s="188"/>
      <c r="SRS157" s="188"/>
      <c r="SRT157" s="188"/>
      <c r="SRU157" s="188"/>
      <c r="SRV157" s="188"/>
      <c r="SRW157" s="188"/>
      <c r="SRX157" s="188"/>
      <c r="SRY157" s="188"/>
      <c r="SRZ157" s="188"/>
      <c r="SSA157" s="188"/>
      <c r="SSB157" s="188"/>
      <c r="SSC157" s="188"/>
      <c r="SSD157" s="188"/>
      <c r="SSE157" s="188"/>
      <c r="SSF157" s="188"/>
      <c r="SSG157" s="188"/>
      <c r="SSH157" s="188"/>
      <c r="SSI157" s="188"/>
      <c r="SSJ157" s="188"/>
      <c r="SSK157" s="188"/>
      <c r="SSL157" s="188"/>
      <c r="SSM157" s="188"/>
      <c r="SSN157" s="188"/>
      <c r="SSO157" s="188"/>
      <c r="SSP157" s="188"/>
      <c r="SSQ157" s="188"/>
      <c r="SSR157" s="188"/>
      <c r="SSS157" s="188"/>
      <c r="SST157" s="188"/>
      <c r="SSU157" s="188"/>
      <c r="SSV157" s="188"/>
      <c r="SSW157" s="188"/>
      <c r="SSX157" s="188"/>
      <c r="SSY157" s="188"/>
      <c r="SSZ157" s="188"/>
      <c r="STA157" s="188"/>
      <c r="STB157" s="188"/>
      <c r="STC157" s="188"/>
      <c r="STD157" s="188"/>
      <c r="STE157" s="188"/>
      <c r="STF157" s="188"/>
      <c r="STG157" s="188"/>
      <c r="STH157" s="188"/>
      <c r="STI157" s="188"/>
      <c r="STJ157" s="188"/>
      <c r="STK157" s="188"/>
      <c r="STL157" s="188"/>
      <c r="STM157" s="188"/>
      <c r="STN157" s="188"/>
      <c r="STO157" s="188"/>
      <c r="STP157" s="188"/>
      <c r="STQ157" s="188"/>
      <c r="STR157" s="188"/>
      <c r="STS157" s="188"/>
      <c r="STT157" s="188"/>
      <c r="STU157" s="188"/>
      <c r="STV157" s="188"/>
      <c r="STW157" s="188"/>
      <c r="STX157" s="188"/>
      <c r="STY157" s="188"/>
      <c r="STZ157" s="188"/>
      <c r="SUA157" s="188"/>
      <c r="SUB157" s="188"/>
      <c r="SUC157" s="188"/>
      <c r="SUD157" s="188"/>
      <c r="SUE157" s="188"/>
      <c r="SUF157" s="188"/>
      <c r="SUG157" s="188"/>
      <c r="SUH157" s="188"/>
      <c r="SUI157" s="188"/>
      <c r="SUJ157" s="188"/>
      <c r="SUK157" s="188"/>
      <c r="SUL157" s="188"/>
      <c r="SUM157" s="188"/>
      <c r="SUN157" s="188"/>
      <c r="SUO157" s="188"/>
      <c r="SUP157" s="188"/>
      <c r="SUQ157" s="188"/>
      <c r="SUR157" s="188"/>
      <c r="SUS157" s="188"/>
      <c r="SUT157" s="188"/>
      <c r="SUU157" s="188"/>
      <c r="SUV157" s="188"/>
      <c r="SUW157" s="188"/>
      <c r="SUX157" s="188"/>
      <c r="SUY157" s="188"/>
      <c r="SUZ157" s="188"/>
      <c r="SVA157" s="188"/>
      <c r="SVB157" s="188"/>
      <c r="SVC157" s="188"/>
      <c r="SVD157" s="188"/>
      <c r="SVE157" s="188"/>
      <c r="SVF157" s="188"/>
      <c r="SVG157" s="188"/>
      <c r="SVH157" s="188"/>
      <c r="SVI157" s="188"/>
      <c r="SVJ157" s="188"/>
      <c r="SVK157" s="188"/>
      <c r="SVL157" s="188"/>
      <c r="SVM157" s="188"/>
      <c r="SVN157" s="188"/>
      <c r="SVO157" s="188"/>
      <c r="SVP157" s="188"/>
      <c r="SVQ157" s="188"/>
      <c r="SVR157" s="188"/>
      <c r="SVS157" s="188"/>
      <c r="SVT157" s="188"/>
      <c r="SVU157" s="188"/>
      <c r="SVV157" s="188"/>
      <c r="SVW157" s="188"/>
      <c r="SVX157" s="188"/>
      <c r="SVY157" s="188"/>
      <c r="SVZ157" s="188"/>
      <c r="SWA157" s="188"/>
      <c r="SWB157" s="188"/>
      <c r="SWC157" s="188"/>
      <c r="SWD157" s="188"/>
      <c r="SWE157" s="188"/>
      <c r="SWF157" s="188"/>
      <c r="SWG157" s="188"/>
      <c r="SWH157" s="188"/>
      <c r="SWI157" s="188"/>
      <c r="SWJ157" s="188"/>
      <c r="SWK157" s="188"/>
      <c r="SWL157" s="188"/>
      <c r="SWM157" s="188"/>
      <c r="SWN157" s="188"/>
      <c r="SWO157" s="188"/>
      <c r="SWP157" s="188"/>
      <c r="SWQ157" s="188"/>
      <c r="SWR157" s="188"/>
      <c r="SWS157" s="188"/>
      <c r="SWT157" s="188"/>
      <c r="SWU157" s="188"/>
      <c r="SWV157" s="188"/>
      <c r="SWW157" s="188"/>
      <c r="SWX157" s="188"/>
      <c r="SWY157" s="188"/>
      <c r="SWZ157" s="188"/>
      <c r="SXA157" s="188"/>
      <c r="SXB157" s="188"/>
      <c r="SXC157" s="188"/>
      <c r="SXD157" s="188"/>
      <c r="SXE157" s="188"/>
      <c r="SXF157" s="188"/>
      <c r="SXG157" s="188"/>
      <c r="SXH157" s="188"/>
      <c r="SXI157" s="188"/>
      <c r="SXJ157" s="188"/>
      <c r="SXK157" s="188"/>
      <c r="SXL157" s="188"/>
      <c r="SXM157" s="188"/>
      <c r="SXN157" s="188"/>
      <c r="SXO157" s="188"/>
      <c r="SXP157" s="188"/>
      <c r="SXQ157" s="188"/>
      <c r="SXR157" s="188"/>
      <c r="SXS157" s="188"/>
      <c r="SXT157" s="188"/>
      <c r="SXU157" s="188"/>
      <c r="SXV157" s="188"/>
      <c r="SXW157" s="188"/>
      <c r="SXX157" s="188"/>
      <c r="SXY157" s="188"/>
      <c r="SXZ157" s="188"/>
      <c r="SYA157" s="188"/>
      <c r="SYB157" s="188"/>
      <c r="SYC157" s="188"/>
      <c r="SYD157" s="188"/>
      <c r="SYE157" s="188"/>
      <c r="SYF157" s="188"/>
      <c r="SYG157" s="188"/>
      <c r="SYH157" s="188"/>
      <c r="SYI157" s="188"/>
      <c r="SYJ157" s="188"/>
      <c r="SYK157" s="188"/>
      <c r="SYL157" s="188"/>
      <c r="SYM157" s="188"/>
      <c r="SYN157" s="188"/>
      <c r="SYO157" s="188"/>
      <c r="SYP157" s="188"/>
      <c r="SYQ157" s="188"/>
      <c r="SYR157" s="188"/>
      <c r="SYS157" s="188"/>
      <c r="SYT157" s="188"/>
      <c r="SYU157" s="188"/>
      <c r="SYV157" s="188"/>
      <c r="SYW157" s="188"/>
      <c r="SYX157" s="188"/>
      <c r="SYY157" s="188"/>
      <c r="SYZ157" s="188"/>
      <c r="SZA157" s="188"/>
      <c r="SZB157" s="188"/>
      <c r="SZC157" s="188"/>
      <c r="SZD157" s="188"/>
      <c r="SZE157" s="188"/>
      <c r="SZF157" s="188"/>
      <c r="SZG157" s="188"/>
      <c r="SZH157" s="188"/>
      <c r="SZI157" s="188"/>
      <c r="SZJ157" s="188"/>
      <c r="SZK157" s="188"/>
      <c r="SZL157" s="188"/>
      <c r="SZM157" s="188"/>
      <c r="SZN157" s="188"/>
      <c r="SZO157" s="188"/>
      <c r="SZP157" s="188"/>
      <c r="SZQ157" s="188"/>
      <c r="SZR157" s="188"/>
      <c r="SZS157" s="188"/>
      <c r="SZT157" s="188"/>
      <c r="SZU157" s="188"/>
      <c r="SZV157" s="188"/>
      <c r="SZW157" s="188"/>
      <c r="SZX157" s="188"/>
      <c r="SZY157" s="188"/>
      <c r="SZZ157" s="188"/>
      <c r="TAA157" s="188"/>
      <c r="TAB157" s="188"/>
      <c r="TAC157" s="188"/>
      <c r="TAD157" s="188"/>
      <c r="TAE157" s="188"/>
      <c r="TAF157" s="188"/>
      <c r="TAG157" s="188"/>
      <c r="TAH157" s="188"/>
      <c r="TAI157" s="188"/>
      <c r="TAJ157" s="188"/>
      <c r="TAK157" s="188"/>
      <c r="TAL157" s="188"/>
      <c r="TAM157" s="188"/>
      <c r="TAN157" s="188"/>
      <c r="TAO157" s="188"/>
      <c r="TAP157" s="188"/>
      <c r="TAQ157" s="188"/>
      <c r="TAR157" s="188"/>
      <c r="TAS157" s="188"/>
      <c r="TAT157" s="188"/>
      <c r="TAU157" s="188"/>
      <c r="TAV157" s="188"/>
      <c r="TAW157" s="188"/>
      <c r="TAX157" s="188"/>
      <c r="TAY157" s="188"/>
      <c r="TAZ157" s="188"/>
      <c r="TBA157" s="188"/>
      <c r="TBB157" s="188"/>
      <c r="TBC157" s="188"/>
      <c r="TBD157" s="188"/>
      <c r="TBE157" s="188"/>
      <c r="TBF157" s="188"/>
      <c r="TBG157" s="188"/>
      <c r="TBH157" s="188"/>
      <c r="TBI157" s="188"/>
      <c r="TBJ157" s="188"/>
      <c r="TBK157" s="188"/>
      <c r="TBL157" s="188"/>
      <c r="TBM157" s="188"/>
      <c r="TBN157" s="188"/>
      <c r="TBO157" s="188"/>
      <c r="TBP157" s="188"/>
      <c r="TBQ157" s="188"/>
      <c r="TBR157" s="188"/>
      <c r="TBS157" s="188"/>
      <c r="TBT157" s="188"/>
      <c r="TBU157" s="188"/>
      <c r="TBV157" s="188"/>
      <c r="TBW157" s="188"/>
      <c r="TBX157" s="188"/>
      <c r="TBY157" s="188"/>
      <c r="TBZ157" s="188"/>
      <c r="TCA157" s="188"/>
      <c r="TCB157" s="188"/>
      <c r="TCC157" s="188"/>
      <c r="TCD157" s="188"/>
      <c r="TCE157" s="188"/>
      <c r="TCF157" s="188"/>
      <c r="TCG157" s="188"/>
      <c r="TCH157" s="188"/>
      <c r="TCI157" s="188"/>
      <c r="TCJ157" s="188"/>
      <c r="TCK157" s="188"/>
      <c r="TCL157" s="188"/>
      <c r="TCM157" s="188"/>
      <c r="TCN157" s="188"/>
      <c r="TCO157" s="188"/>
      <c r="TCP157" s="188"/>
      <c r="TCQ157" s="188"/>
      <c r="TCR157" s="188"/>
      <c r="TCS157" s="188"/>
      <c r="TCT157" s="188"/>
      <c r="TCU157" s="188"/>
      <c r="TCV157" s="188"/>
      <c r="TCW157" s="188"/>
      <c r="TCX157" s="188"/>
      <c r="TCY157" s="188"/>
      <c r="TCZ157" s="188"/>
      <c r="TDA157" s="188"/>
      <c r="TDB157" s="188"/>
      <c r="TDC157" s="188"/>
      <c r="TDD157" s="188"/>
      <c r="TDE157" s="188"/>
      <c r="TDF157" s="188"/>
      <c r="TDG157" s="188"/>
      <c r="TDH157" s="188"/>
      <c r="TDI157" s="188"/>
      <c r="TDJ157" s="188"/>
      <c r="TDK157" s="188"/>
      <c r="TDL157" s="188"/>
      <c r="TDM157" s="188"/>
      <c r="TDN157" s="188"/>
      <c r="TDO157" s="188"/>
      <c r="TDP157" s="188"/>
      <c r="TDQ157" s="188"/>
      <c r="TDR157" s="188"/>
      <c r="TDS157" s="188"/>
      <c r="TDT157" s="188"/>
      <c r="TDU157" s="188"/>
      <c r="TDV157" s="188"/>
      <c r="TDW157" s="188"/>
      <c r="TDX157" s="188"/>
      <c r="TDY157" s="188"/>
      <c r="TDZ157" s="188"/>
      <c r="TEA157" s="188"/>
      <c r="TEB157" s="188"/>
      <c r="TEC157" s="188"/>
      <c r="TED157" s="188"/>
      <c r="TEE157" s="188"/>
      <c r="TEF157" s="188"/>
      <c r="TEG157" s="188"/>
      <c r="TEH157" s="188"/>
      <c r="TEI157" s="188"/>
      <c r="TEJ157" s="188"/>
      <c r="TEK157" s="188"/>
      <c r="TEL157" s="188"/>
      <c r="TEM157" s="188"/>
      <c r="TEN157" s="188"/>
      <c r="TEO157" s="188"/>
      <c r="TEP157" s="188"/>
      <c r="TEQ157" s="188"/>
      <c r="TER157" s="188"/>
      <c r="TES157" s="188"/>
      <c r="TET157" s="188"/>
      <c r="TEU157" s="188"/>
      <c r="TEV157" s="188"/>
      <c r="TEW157" s="188"/>
      <c r="TEX157" s="188"/>
      <c r="TEY157" s="188"/>
      <c r="TEZ157" s="188"/>
      <c r="TFA157" s="188"/>
      <c r="TFB157" s="188"/>
      <c r="TFC157" s="188"/>
      <c r="TFD157" s="188"/>
      <c r="TFE157" s="188"/>
      <c r="TFF157" s="188"/>
      <c r="TFG157" s="188"/>
      <c r="TFH157" s="188"/>
      <c r="TFI157" s="188"/>
      <c r="TFJ157" s="188"/>
      <c r="TFK157" s="188"/>
      <c r="TFL157" s="188"/>
      <c r="TFM157" s="188"/>
      <c r="TFN157" s="188"/>
      <c r="TFO157" s="188"/>
      <c r="TFP157" s="188"/>
      <c r="TFQ157" s="188"/>
      <c r="TFR157" s="188"/>
      <c r="TFS157" s="188"/>
      <c r="TFT157" s="188"/>
      <c r="TFU157" s="188"/>
      <c r="TFV157" s="188"/>
      <c r="TFW157" s="188"/>
      <c r="TFX157" s="188"/>
      <c r="TFY157" s="188"/>
      <c r="TFZ157" s="188"/>
      <c r="TGA157" s="188"/>
      <c r="TGB157" s="188"/>
      <c r="TGC157" s="188"/>
      <c r="TGD157" s="188"/>
      <c r="TGE157" s="188"/>
      <c r="TGF157" s="188"/>
      <c r="TGG157" s="188"/>
      <c r="TGH157" s="188"/>
      <c r="TGI157" s="188"/>
      <c r="TGJ157" s="188"/>
      <c r="TGK157" s="188"/>
      <c r="TGL157" s="188"/>
      <c r="TGM157" s="188"/>
      <c r="TGN157" s="188"/>
      <c r="TGO157" s="188"/>
      <c r="TGP157" s="188"/>
      <c r="TGQ157" s="188"/>
      <c r="TGR157" s="188"/>
      <c r="TGS157" s="188"/>
      <c r="TGT157" s="188"/>
      <c r="TGU157" s="188"/>
      <c r="TGV157" s="188"/>
      <c r="TGW157" s="188"/>
      <c r="TGX157" s="188"/>
      <c r="TGY157" s="188"/>
      <c r="TGZ157" s="188"/>
      <c r="THA157" s="188"/>
      <c r="THB157" s="188"/>
      <c r="THC157" s="188"/>
      <c r="THD157" s="188"/>
      <c r="THE157" s="188"/>
      <c r="THF157" s="188"/>
      <c r="THG157" s="188"/>
      <c r="THH157" s="188"/>
      <c r="THI157" s="188"/>
      <c r="THJ157" s="188"/>
      <c r="THK157" s="188"/>
      <c r="THL157" s="188"/>
      <c r="THM157" s="188"/>
      <c r="THN157" s="188"/>
      <c r="THO157" s="188"/>
      <c r="THP157" s="188"/>
      <c r="THQ157" s="188"/>
      <c r="THR157" s="188"/>
      <c r="THS157" s="188"/>
      <c r="THT157" s="188"/>
      <c r="THU157" s="188"/>
      <c r="THV157" s="188"/>
      <c r="THW157" s="188"/>
      <c r="THX157" s="188"/>
      <c r="THY157" s="188"/>
      <c r="THZ157" s="188"/>
      <c r="TIA157" s="188"/>
      <c r="TIB157" s="188"/>
      <c r="TIC157" s="188"/>
      <c r="TID157" s="188"/>
      <c r="TIE157" s="188"/>
      <c r="TIF157" s="188"/>
      <c r="TIG157" s="188"/>
      <c r="TIH157" s="188"/>
      <c r="TII157" s="188"/>
      <c r="TIJ157" s="188"/>
      <c r="TIK157" s="188"/>
      <c r="TIL157" s="188"/>
      <c r="TIM157" s="188"/>
      <c r="TIN157" s="188"/>
      <c r="TIO157" s="188"/>
      <c r="TIP157" s="188"/>
      <c r="TIQ157" s="188"/>
      <c r="TIR157" s="188"/>
      <c r="TIS157" s="188"/>
      <c r="TIT157" s="188"/>
      <c r="TIU157" s="188"/>
      <c r="TIV157" s="188"/>
      <c r="TIW157" s="188"/>
      <c r="TIX157" s="188"/>
      <c r="TIY157" s="188"/>
      <c r="TIZ157" s="188"/>
      <c r="TJA157" s="188"/>
      <c r="TJB157" s="188"/>
      <c r="TJC157" s="188"/>
      <c r="TJD157" s="188"/>
      <c r="TJE157" s="188"/>
      <c r="TJF157" s="188"/>
      <c r="TJG157" s="188"/>
      <c r="TJH157" s="188"/>
      <c r="TJI157" s="188"/>
      <c r="TJJ157" s="188"/>
      <c r="TJK157" s="188"/>
      <c r="TJL157" s="188"/>
      <c r="TJM157" s="188"/>
      <c r="TJN157" s="188"/>
      <c r="TJO157" s="188"/>
      <c r="TJP157" s="188"/>
      <c r="TJQ157" s="188"/>
      <c r="TJR157" s="188"/>
      <c r="TJS157" s="188"/>
      <c r="TJT157" s="188"/>
      <c r="TJU157" s="188"/>
      <c r="TJV157" s="188"/>
      <c r="TJW157" s="188"/>
      <c r="TJX157" s="188"/>
      <c r="TJY157" s="188"/>
      <c r="TJZ157" s="188"/>
      <c r="TKA157" s="188"/>
      <c r="TKB157" s="188"/>
      <c r="TKC157" s="188"/>
      <c r="TKD157" s="188"/>
      <c r="TKE157" s="188"/>
      <c r="TKF157" s="188"/>
      <c r="TKG157" s="188"/>
      <c r="TKH157" s="188"/>
      <c r="TKI157" s="188"/>
      <c r="TKJ157" s="188"/>
      <c r="TKK157" s="188"/>
      <c r="TKL157" s="188"/>
      <c r="TKM157" s="188"/>
      <c r="TKN157" s="188"/>
      <c r="TKO157" s="188"/>
      <c r="TKP157" s="188"/>
      <c r="TKQ157" s="188"/>
      <c r="TKR157" s="188"/>
      <c r="TKS157" s="188"/>
      <c r="TKT157" s="188"/>
      <c r="TKU157" s="188"/>
      <c r="TKV157" s="188"/>
      <c r="TKW157" s="188"/>
      <c r="TKX157" s="188"/>
      <c r="TKY157" s="188"/>
      <c r="TKZ157" s="188"/>
      <c r="TLA157" s="188"/>
      <c r="TLB157" s="188"/>
      <c r="TLC157" s="188"/>
      <c r="TLD157" s="188"/>
      <c r="TLE157" s="188"/>
      <c r="TLF157" s="188"/>
      <c r="TLG157" s="188"/>
      <c r="TLH157" s="188"/>
      <c r="TLI157" s="188"/>
      <c r="TLJ157" s="188"/>
      <c r="TLK157" s="188"/>
      <c r="TLL157" s="188"/>
      <c r="TLM157" s="188"/>
      <c r="TLN157" s="188"/>
      <c r="TLO157" s="188"/>
      <c r="TLP157" s="188"/>
      <c r="TLQ157" s="188"/>
      <c r="TLR157" s="188"/>
      <c r="TLS157" s="188"/>
      <c r="TLT157" s="188"/>
      <c r="TLU157" s="188"/>
      <c r="TLV157" s="188"/>
      <c r="TLW157" s="188"/>
      <c r="TLX157" s="188"/>
      <c r="TLY157" s="188"/>
      <c r="TLZ157" s="188"/>
      <c r="TMA157" s="188"/>
      <c r="TMB157" s="188"/>
      <c r="TMC157" s="188"/>
      <c r="TMD157" s="188"/>
      <c r="TME157" s="188"/>
      <c r="TMF157" s="188"/>
      <c r="TMG157" s="188"/>
      <c r="TMH157" s="188"/>
      <c r="TMI157" s="188"/>
      <c r="TMJ157" s="188"/>
      <c r="TMK157" s="188"/>
      <c r="TML157" s="188"/>
      <c r="TMM157" s="188"/>
      <c r="TMN157" s="188"/>
      <c r="TMO157" s="188"/>
      <c r="TMP157" s="188"/>
      <c r="TMQ157" s="188"/>
      <c r="TMR157" s="188"/>
      <c r="TMS157" s="188"/>
      <c r="TMT157" s="188"/>
      <c r="TMU157" s="188"/>
      <c r="TMV157" s="188"/>
      <c r="TMW157" s="188"/>
      <c r="TMX157" s="188"/>
      <c r="TMY157" s="188"/>
      <c r="TMZ157" s="188"/>
      <c r="TNA157" s="188"/>
      <c r="TNB157" s="188"/>
      <c r="TNC157" s="188"/>
      <c r="TND157" s="188"/>
      <c r="TNE157" s="188"/>
      <c r="TNF157" s="188"/>
      <c r="TNG157" s="188"/>
      <c r="TNH157" s="188"/>
      <c r="TNI157" s="188"/>
      <c r="TNJ157" s="188"/>
      <c r="TNK157" s="188"/>
      <c r="TNL157" s="188"/>
      <c r="TNM157" s="188"/>
      <c r="TNN157" s="188"/>
      <c r="TNO157" s="188"/>
      <c r="TNP157" s="188"/>
      <c r="TNQ157" s="188"/>
      <c r="TNR157" s="188"/>
      <c r="TNS157" s="188"/>
      <c r="TNT157" s="188"/>
      <c r="TNU157" s="188"/>
      <c r="TNV157" s="188"/>
      <c r="TNW157" s="188"/>
      <c r="TNX157" s="188"/>
      <c r="TNY157" s="188"/>
      <c r="TNZ157" s="188"/>
      <c r="TOA157" s="188"/>
      <c r="TOB157" s="188"/>
      <c r="TOC157" s="188"/>
      <c r="TOD157" s="188"/>
      <c r="TOE157" s="188"/>
      <c r="TOF157" s="188"/>
      <c r="TOG157" s="188"/>
      <c r="TOH157" s="188"/>
      <c r="TOI157" s="188"/>
      <c r="TOJ157" s="188"/>
      <c r="TOK157" s="188"/>
      <c r="TOL157" s="188"/>
      <c r="TOM157" s="188"/>
      <c r="TON157" s="188"/>
      <c r="TOO157" s="188"/>
      <c r="TOP157" s="188"/>
      <c r="TOQ157" s="188"/>
      <c r="TOR157" s="188"/>
      <c r="TOS157" s="188"/>
      <c r="TOT157" s="188"/>
      <c r="TOU157" s="188"/>
      <c r="TOV157" s="188"/>
      <c r="TOW157" s="188"/>
      <c r="TOX157" s="188"/>
      <c r="TOY157" s="188"/>
      <c r="TOZ157" s="188"/>
      <c r="TPA157" s="188"/>
      <c r="TPB157" s="188"/>
      <c r="TPC157" s="188"/>
      <c r="TPD157" s="188"/>
      <c r="TPE157" s="188"/>
      <c r="TPF157" s="188"/>
      <c r="TPG157" s="188"/>
      <c r="TPH157" s="188"/>
      <c r="TPI157" s="188"/>
      <c r="TPJ157" s="188"/>
      <c r="TPK157" s="188"/>
      <c r="TPL157" s="188"/>
      <c r="TPM157" s="188"/>
      <c r="TPN157" s="188"/>
      <c r="TPO157" s="188"/>
      <c r="TPP157" s="188"/>
      <c r="TPQ157" s="188"/>
      <c r="TPR157" s="188"/>
      <c r="TPS157" s="188"/>
      <c r="TPT157" s="188"/>
      <c r="TPU157" s="188"/>
      <c r="TPV157" s="188"/>
      <c r="TPW157" s="188"/>
      <c r="TPX157" s="188"/>
      <c r="TPY157" s="188"/>
      <c r="TPZ157" s="188"/>
      <c r="TQA157" s="188"/>
      <c r="TQB157" s="188"/>
      <c r="TQC157" s="188"/>
      <c r="TQD157" s="188"/>
      <c r="TQE157" s="188"/>
      <c r="TQF157" s="188"/>
      <c r="TQG157" s="188"/>
      <c r="TQH157" s="188"/>
      <c r="TQI157" s="188"/>
      <c r="TQJ157" s="188"/>
      <c r="TQK157" s="188"/>
      <c r="TQL157" s="188"/>
      <c r="TQM157" s="188"/>
      <c r="TQN157" s="188"/>
      <c r="TQO157" s="188"/>
      <c r="TQP157" s="188"/>
      <c r="TQQ157" s="188"/>
      <c r="TQR157" s="188"/>
      <c r="TQS157" s="188"/>
      <c r="TQT157" s="188"/>
      <c r="TQU157" s="188"/>
      <c r="TQV157" s="188"/>
      <c r="TQW157" s="188"/>
      <c r="TQX157" s="188"/>
      <c r="TQY157" s="188"/>
      <c r="TQZ157" s="188"/>
      <c r="TRA157" s="188"/>
      <c r="TRB157" s="188"/>
      <c r="TRC157" s="188"/>
      <c r="TRD157" s="188"/>
      <c r="TRE157" s="188"/>
      <c r="TRF157" s="188"/>
      <c r="TRG157" s="188"/>
      <c r="TRH157" s="188"/>
      <c r="TRI157" s="188"/>
      <c r="TRJ157" s="188"/>
      <c r="TRK157" s="188"/>
      <c r="TRL157" s="188"/>
      <c r="TRM157" s="188"/>
      <c r="TRN157" s="188"/>
      <c r="TRO157" s="188"/>
      <c r="TRP157" s="188"/>
      <c r="TRQ157" s="188"/>
      <c r="TRR157" s="188"/>
      <c r="TRS157" s="188"/>
      <c r="TRT157" s="188"/>
      <c r="TRU157" s="188"/>
      <c r="TRV157" s="188"/>
      <c r="TRW157" s="188"/>
      <c r="TRX157" s="188"/>
      <c r="TRY157" s="188"/>
      <c r="TRZ157" s="188"/>
      <c r="TSA157" s="188"/>
      <c r="TSB157" s="188"/>
      <c r="TSC157" s="188"/>
      <c r="TSD157" s="188"/>
      <c r="TSE157" s="188"/>
      <c r="TSF157" s="188"/>
      <c r="TSG157" s="188"/>
      <c r="TSH157" s="188"/>
      <c r="TSI157" s="188"/>
      <c r="TSJ157" s="188"/>
      <c r="TSK157" s="188"/>
      <c r="TSL157" s="188"/>
      <c r="TSM157" s="188"/>
      <c r="TSN157" s="188"/>
      <c r="TSO157" s="188"/>
      <c r="TSP157" s="188"/>
      <c r="TSQ157" s="188"/>
      <c r="TSR157" s="188"/>
      <c r="TSS157" s="188"/>
      <c r="TST157" s="188"/>
      <c r="TSU157" s="188"/>
      <c r="TSV157" s="188"/>
      <c r="TSW157" s="188"/>
      <c r="TSX157" s="188"/>
      <c r="TSY157" s="188"/>
      <c r="TSZ157" s="188"/>
      <c r="TTA157" s="188"/>
      <c r="TTB157" s="188"/>
      <c r="TTC157" s="188"/>
      <c r="TTD157" s="188"/>
      <c r="TTE157" s="188"/>
      <c r="TTF157" s="188"/>
      <c r="TTG157" s="188"/>
      <c r="TTH157" s="188"/>
      <c r="TTI157" s="188"/>
      <c r="TTJ157" s="188"/>
      <c r="TTK157" s="188"/>
      <c r="TTL157" s="188"/>
      <c r="TTM157" s="188"/>
      <c r="TTN157" s="188"/>
      <c r="TTO157" s="188"/>
      <c r="TTP157" s="188"/>
      <c r="TTQ157" s="188"/>
      <c r="TTR157" s="188"/>
      <c r="TTS157" s="188"/>
      <c r="TTT157" s="188"/>
      <c r="TTU157" s="188"/>
      <c r="TTV157" s="188"/>
      <c r="TTW157" s="188"/>
      <c r="TTX157" s="188"/>
      <c r="TTY157" s="188"/>
      <c r="TTZ157" s="188"/>
      <c r="TUA157" s="188"/>
      <c r="TUB157" s="188"/>
      <c r="TUC157" s="188"/>
      <c r="TUD157" s="188"/>
      <c r="TUE157" s="188"/>
      <c r="TUF157" s="188"/>
      <c r="TUG157" s="188"/>
      <c r="TUH157" s="188"/>
      <c r="TUI157" s="188"/>
      <c r="TUJ157" s="188"/>
      <c r="TUK157" s="188"/>
      <c r="TUL157" s="188"/>
      <c r="TUM157" s="188"/>
      <c r="TUN157" s="188"/>
      <c r="TUO157" s="188"/>
      <c r="TUP157" s="188"/>
      <c r="TUQ157" s="188"/>
      <c r="TUR157" s="188"/>
      <c r="TUS157" s="188"/>
      <c r="TUT157" s="188"/>
      <c r="TUU157" s="188"/>
      <c r="TUV157" s="188"/>
      <c r="TUW157" s="188"/>
      <c r="TUX157" s="188"/>
      <c r="TUY157" s="188"/>
      <c r="TUZ157" s="188"/>
      <c r="TVA157" s="188"/>
      <c r="TVB157" s="188"/>
      <c r="TVC157" s="188"/>
      <c r="TVD157" s="188"/>
      <c r="TVE157" s="188"/>
      <c r="TVF157" s="188"/>
      <c r="TVG157" s="188"/>
      <c r="TVH157" s="188"/>
      <c r="TVI157" s="188"/>
      <c r="TVJ157" s="188"/>
      <c r="TVK157" s="188"/>
      <c r="TVL157" s="188"/>
      <c r="TVM157" s="188"/>
      <c r="TVN157" s="188"/>
      <c r="TVO157" s="188"/>
      <c r="TVP157" s="188"/>
      <c r="TVQ157" s="188"/>
      <c r="TVR157" s="188"/>
      <c r="TVS157" s="188"/>
      <c r="TVT157" s="188"/>
      <c r="TVU157" s="188"/>
      <c r="TVV157" s="188"/>
      <c r="TVW157" s="188"/>
      <c r="TVX157" s="188"/>
      <c r="TVY157" s="188"/>
      <c r="TVZ157" s="188"/>
      <c r="TWA157" s="188"/>
      <c r="TWB157" s="188"/>
      <c r="TWC157" s="188"/>
      <c r="TWD157" s="188"/>
      <c r="TWE157" s="188"/>
      <c r="TWF157" s="188"/>
      <c r="TWG157" s="188"/>
      <c r="TWH157" s="188"/>
      <c r="TWI157" s="188"/>
      <c r="TWJ157" s="188"/>
      <c r="TWK157" s="188"/>
      <c r="TWL157" s="188"/>
      <c r="TWM157" s="188"/>
      <c r="TWN157" s="188"/>
      <c r="TWO157" s="188"/>
      <c r="TWP157" s="188"/>
      <c r="TWQ157" s="188"/>
      <c r="TWR157" s="188"/>
      <c r="TWS157" s="188"/>
      <c r="TWT157" s="188"/>
      <c r="TWU157" s="188"/>
      <c r="TWV157" s="188"/>
      <c r="TWW157" s="188"/>
      <c r="TWX157" s="188"/>
      <c r="TWY157" s="188"/>
      <c r="TWZ157" s="188"/>
      <c r="TXA157" s="188"/>
      <c r="TXB157" s="188"/>
      <c r="TXC157" s="188"/>
      <c r="TXD157" s="188"/>
      <c r="TXE157" s="188"/>
      <c r="TXF157" s="188"/>
      <c r="TXG157" s="188"/>
      <c r="TXH157" s="188"/>
      <c r="TXI157" s="188"/>
      <c r="TXJ157" s="188"/>
      <c r="TXK157" s="188"/>
      <c r="TXL157" s="188"/>
      <c r="TXM157" s="188"/>
      <c r="TXN157" s="188"/>
      <c r="TXO157" s="188"/>
      <c r="TXP157" s="188"/>
      <c r="TXQ157" s="188"/>
      <c r="TXR157" s="188"/>
      <c r="TXS157" s="188"/>
      <c r="TXT157" s="188"/>
      <c r="TXU157" s="188"/>
      <c r="TXV157" s="188"/>
      <c r="TXW157" s="188"/>
      <c r="TXX157" s="188"/>
      <c r="TXY157" s="188"/>
      <c r="TXZ157" s="188"/>
      <c r="TYA157" s="188"/>
      <c r="TYB157" s="188"/>
      <c r="TYC157" s="188"/>
      <c r="TYD157" s="188"/>
      <c r="TYE157" s="188"/>
      <c r="TYF157" s="188"/>
      <c r="TYG157" s="188"/>
      <c r="TYH157" s="188"/>
      <c r="TYI157" s="188"/>
      <c r="TYJ157" s="188"/>
      <c r="TYK157" s="188"/>
      <c r="TYL157" s="188"/>
      <c r="TYM157" s="188"/>
      <c r="TYN157" s="188"/>
      <c r="TYO157" s="188"/>
      <c r="TYP157" s="188"/>
      <c r="TYQ157" s="188"/>
      <c r="TYR157" s="188"/>
      <c r="TYS157" s="188"/>
      <c r="TYT157" s="188"/>
      <c r="TYU157" s="188"/>
      <c r="TYV157" s="188"/>
      <c r="TYW157" s="188"/>
      <c r="TYX157" s="188"/>
      <c r="TYY157" s="188"/>
      <c r="TYZ157" s="188"/>
      <c r="TZA157" s="188"/>
      <c r="TZB157" s="188"/>
      <c r="TZC157" s="188"/>
      <c r="TZD157" s="188"/>
      <c r="TZE157" s="188"/>
      <c r="TZF157" s="188"/>
      <c r="TZG157" s="188"/>
      <c r="TZH157" s="188"/>
      <c r="TZI157" s="188"/>
      <c r="TZJ157" s="188"/>
      <c r="TZK157" s="188"/>
      <c r="TZL157" s="188"/>
      <c r="TZM157" s="188"/>
      <c r="TZN157" s="188"/>
      <c r="TZO157" s="188"/>
      <c r="TZP157" s="188"/>
      <c r="TZQ157" s="188"/>
      <c r="TZR157" s="188"/>
      <c r="TZS157" s="188"/>
      <c r="TZT157" s="188"/>
      <c r="TZU157" s="188"/>
      <c r="TZV157" s="188"/>
      <c r="TZW157" s="188"/>
      <c r="TZX157" s="188"/>
      <c r="TZY157" s="188"/>
      <c r="TZZ157" s="188"/>
      <c r="UAA157" s="188"/>
      <c r="UAB157" s="188"/>
      <c r="UAC157" s="188"/>
      <c r="UAD157" s="188"/>
      <c r="UAE157" s="188"/>
      <c r="UAF157" s="188"/>
      <c r="UAG157" s="188"/>
      <c r="UAH157" s="188"/>
      <c r="UAI157" s="188"/>
      <c r="UAJ157" s="188"/>
      <c r="UAK157" s="188"/>
      <c r="UAL157" s="188"/>
      <c r="UAM157" s="188"/>
      <c r="UAN157" s="188"/>
      <c r="UAO157" s="188"/>
      <c r="UAP157" s="188"/>
      <c r="UAQ157" s="188"/>
      <c r="UAR157" s="188"/>
      <c r="UAS157" s="188"/>
      <c r="UAT157" s="188"/>
      <c r="UAU157" s="188"/>
      <c r="UAV157" s="188"/>
      <c r="UAW157" s="188"/>
      <c r="UAX157" s="188"/>
      <c r="UAY157" s="188"/>
      <c r="UAZ157" s="188"/>
      <c r="UBA157" s="188"/>
      <c r="UBB157" s="188"/>
      <c r="UBC157" s="188"/>
      <c r="UBD157" s="188"/>
      <c r="UBE157" s="188"/>
      <c r="UBF157" s="188"/>
      <c r="UBG157" s="188"/>
      <c r="UBH157" s="188"/>
      <c r="UBI157" s="188"/>
      <c r="UBJ157" s="188"/>
      <c r="UBK157" s="188"/>
      <c r="UBL157" s="188"/>
      <c r="UBM157" s="188"/>
      <c r="UBN157" s="188"/>
      <c r="UBO157" s="188"/>
      <c r="UBP157" s="188"/>
      <c r="UBQ157" s="188"/>
      <c r="UBR157" s="188"/>
      <c r="UBS157" s="188"/>
      <c r="UBT157" s="188"/>
      <c r="UBU157" s="188"/>
      <c r="UBV157" s="188"/>
      <c r="UBW157" s="188"/>
      <c r="UBX157" s="188"/>
      <c r="UBY157" s="188"/>
      <c r="UBZ157" s="188"/>
      <c r="UCA157" s="188"/>
      <c r="UCB157" s="188"/>
      <c r="UCC157" s="188"/>
      <c r="UCD157" s="188"/>
      <c r="UCE157" s="188"/>
      <c r="UCF157" s="188"/>
      <c r="UCG157" s="188"/>
      <c r="UCH157" s="188"/>
      <c r="UCI157" s="188"/>
      <c r="UCJ157" s="188"/>
      <c r="UCK157" s="188"/>
      <c r="UCL157" s="188"/>
      <c r="UCM157" s="188"/>
      <c r="UCN157" s="188"/>
      <c r="UCO157" s="188"/>
      <c r="UCP157" s="188"/>
      <c r="UCQ157" s="188"/>
      <c r="UCR157" s="188"/>
      <c r="UCS157" s="188"/>
      <c r="UCT157" s="188"/>
      <c r="UCU157" s="188"/>
      <c r="UCV157" s="188"/>
      <c r="UCW157" s="188"/>
      <c r="UCX157" s="188"/>
      <c r="UCY157" s="188"/>
      <c r="UCZ157" s="188"/>
      <c r="UDA157" s="188"/>
      <c r="UDB157" s="188"/>
      <c r="UDC157" s="188"/>
      <c r="UDD157" s="188"/>
      <c r="UDE157" s="188"/>
      <c r="UDF157" s="188"/>
      <c r="UDG157" s="188"/>
      <c r="UDH157" s="188"/>
      <c r="UDI157" s="188"/>
      <c r="UDJ157" s="188"/>
      <c r="UDK157" s="188"/>
      <c r="UDL157" s="188"/>
      <c r="UDM157" s="188"/>
      <c r="UDN157" s="188"/>
      <c r="UDO157" s="188"/>
      <c r="UDP157" s="188"/>
      <c r="UDQ157" s="188"/>
      <c r="UDR157" s="188"/>
      <c r="UDS157" s="188"/>
      <c r="UDT157" s="188"/>
      <c r="UDU157" s="188"/>
      <c r="UDV157" s="188"/>
      <c r="UDW157" s="188"/>
      <c r="UDX157" s="188"/>
      <c r="UDY157" s="188"/>
      <c r="UDZ157" s="188"/>
      <c r="UEA157" s="188"/>
      <c r="UEB157" s="188"/>
      <c r="UEC157" s="188"/>
      <c r="UED157" s="188"/>
      <c r="UEE157" s="188"/>
      <c r="UEF157" s="188"/>
      <c r="UEG157" s="188"/>
      <c r="UEH157" s="188"/>
      <c r="UEI157" s="188"/>
      <c r="UEJ157" s="188"/>
      <c r="UEK157" s="188"/>
      <c r="UEL157" s="188"/>
      <c r="UEM157" s="188"/>
      <c r="UEN157" s="188"/>
      <c r="UEO157" s="188"/>
      <c r="UEP157" s="188"/>
      <c r="UEQ157" s="188"/>
      <c r="UER157" s="188"/>
      <c r="UES157" s="188"/>
      <c r="UET157" s="188"/>
      <c r="UEU157" s="188"/>
      <c r="UEV157" s="188"/>
      <c r="UEW157" s="188"/>
      <c r="UEX157" s="188"/>
      <c r="UEY157" s="188"/>
      <c r="UEZ157" s="188"/>
      <c r="UFA157" s="188"/>
      <c r="UFB157" s="188"/>
      <c r="UFC157" s="188"/>
      <c r="UFD157" s="188"/>
      <c r="UFE157" s="188"/>
      <c r="UFF157" s="188"/>
      <c r="UFG157" s="188"/>
      <c r="UFH157" s="188"/>
      <c r="UFI157" s="188"/>
      <c r="UFJ157" s="188"/>
      <c r="UFK157" s="188"/>
      <c r="UFL157" s="188"/>
      <c r="UFM157" s="188"/>
      <c r="UFN157" s="188"/>
      <c r="UFO157" s="188"/>
      <c r="UFP157" s="188"/>
      <c r="UFQ157" s="188"/>
      <c r="UFR157" s="188"/>
      <c r="UFS157" s="188"/>
      <c r="UFT157" s="188"/>
      <c r="UFU157" s="188"/>
      <c r="UFV157" s="188"/>
      <c r="UFW157" s="188"/>
      <c r="UFX157" s="188"/>
      <c r="UFY157" s="188"/>
      <c r="UFZ157" s="188"/>
      <c r="UGA157" s="188"/>
      <c r="UGB157" s="188"/>
      <c r="UGC157" s="188"/>
      <c r="UGD157" s="188"/>
      <c r="UGE157" s="188"/>
      <c r="UGF157" s="188"/>
      <c r="UGG157" s="188"/>
      <c r="UGH157" s="188"/>
      <c r="UGI157" s="188"/>
      <c r="UGJ157" s="188"/>
      <c r="UGK157" s="188"/>
      <c r="UGL157" s="188"/>
      <c r="UGM157" s="188"/>
      <c r="UGN157" s="188"/>
      <c r="UGO157" s="188"/>
      <c r="UGP157" s="188"/>
      <c r="UGQ157" s="188"/>
      <c r="UGR157" s="188"/>
      <c r="UGS157" s="188"/>
      <c r="UGT157" s="188"/>
      <c r="UGU157" s="188"/>
      <c r="UGV157" s="188"/>
      <c r="UGW157" s="188"/>
      <c r="UGX157" s="188"/>
      <c r="UGY157" s="188"/>
      <c r="UGZ157" s="188"/>
      <c r="UHA157" s="188"/>
      <c r="UHB157" s="188"/>
      <c r="UHC157" s="188"/>
      <c r="UHD157" s="188"/>
      <c r="UHE157" s="188"/>
      <c r="UHF157" s="188"/>
      <c r="UHG157" s="188"/>
      <c r="UHH157" s="188"/>
      <c r="UHI157" s="188"/>
      <c r="UHJ157" s="188"/>
      <c r="UHK157" s="188"/>
      <c r="UHL157" s="188"/>
      <c r="UHM157" s="188"/>
      <c r="UHN157" s="188"/>
      <c r="UHO157" s="188"/>
      <c r="UHP157" s="188"/>
      <c r="UHQ157" s="188"/>
      <c r="UHR157" s="188"/>
      <c r="UHS157" s="188"/>
      <c r="UHT157" s="188"/>
      <c r="UHU157" s="188"/>
      <c r="UHV157" s="188"/>
      <c r="UHW157" s="188"/>
      <c r="UHX157" s="188"/>
      <c r="UHY157" s="188"/>
      <c r="UHZ157" s="188"/>
      <c r="UIA157" s="188"/>
      <c r="UIB157" s="188"/>
      <c r="UIC157" s="188"/>
      <c r="UID157" s="188"/>
      <c r="UIE157" s="188"/>
      <c r="UIF157" s="188"/>
      <c r="UIG157" s="188"/>
      <c r="UIH157" s="188"/>
      <c r="UII157" s="188"/>
      <c r="UIJ157" s="188"/>
      <c r="UIK157" s="188"/>
      <c r="UIL157" s="188"/>
      <c r="UIM157" s="188"/>
      <c r="UIN157" s="188"/>
      <c r="UIO157" s="188"/>
      <c r="UIP157" s="188"/>
      <c r="UIQ157" s="188"/>
      <c r="UIR157" s="188"/>
      <c r="UIS157" s="188"/>
      <c r="UIT157" s="188"/>
      <c r="UIU157" s="188"/>
      <c r="UIV157" s="188"/>
      <c r="UIW157" s="188"/>
      <c r="UIX157" s="188"/>
      <c r="UIY157" s="188"/>
      <c r="UIZ157" s="188"/>
      <c r="UJA157" s="188"/>
      <c r="UJB157" s="188"/>
      <c r="UJC157" s="188"/>
      <c r="UJD157" s="188"/>
      <c r="UJE157" s="188"/>
      <c r="UJF157" s="188"/>
      <c r="UJG157" s="188"/>
      <c r="UJH157" s="188"/>
      <c r="UJI157" s="188"/>
      <c r="UJJ157" s="188"/>
      <c r="UJK157" s="188"/>
      <c r="UJL157" s="188"/>
      <c r="UJM157" s="188"/>
      <c r="UJN157" s="188"/>
      <c r="UJO157" s="188"/>
      <c r="UJP157" s="188"/>
      <c r="UJQ157" s="188"/>
      <c r="UJR157" s="188"/>
      <c r="UJS157" s="188"/>
      <c r="UJT157" s="188"/>
      <c r="UJU157" s="188"/>
      <c r="UJV157" s="188"/>
      <c r="UJW157" s="188"/>
      <c r="UJX157" s="188"/>
      <c r="UJY157" s="188"/>
      <c r="UJZ157" s="188"/>
      <c r="UKA157" s="188"/>
      <c r="UKB157" s="188"/>
      <c r="UKC157" s="188"/>
      <c r="UKD157" s="188"/>
      <c r="UKE157" s="188"/>
      <c r="UKF157" s="188"/>
      <c r="UKG157" s="188"/>
      <c r="UKH157" s="188"/>
      <c r="UKI157" s="188"/>
      <c r="UKJ157" s="188"/>
      <c r="UKK157" s="188"/>
      <c r="UKL157" s="188"/>
      <c r="UKM157" s="188"/>
      <c r="UKN157" s="188"/>
      <c r="UKO157" s="188"/>
      <c r="UKP157" s="188"/>
      <c r="UKQ157" s="188"/>
      <c r="UKR157" s="188"/>
      <c r="UKS157" s="188"/>
      <c r="UKT157" s="188"/>
      <c r="UKU157" s="188"/>
      <c r="UKV157" s="188"/>
      <c r="UKW157" s="188"/>
      <c r="UKX157" s="188"/>
      <c r="UKY157" s="188"/>
      <c r="UKZ157" s="188"/>
      <c r="ULA157" s="188"/>
      <c r="ULB157" s="188"/>
      <c r="ULC157" s="188"/>
      <c r="ULD157" s="188"/>
      <c r="ULE157" s="188"/>
      <c r="ULF157" s="188"/>
      <c r="ULG157" s="188"/>
      <c r="ULH157" s="188"/>
      <c r="ULI157" s="188"/>
      <c r="ULJ157" s="188"/>
      <c r="ULK157" s="188"/>
      <c r="ULL157" s="188"/>
      <c r="ULM157" s="188"/>
      <c r="ULN157" s="188"/>
      <c r="ULO157" s="188"/>
      <c r="ULP157" s="188"/>
      <c r="ULQ157" s="188"/>
      <c r="ULR157" s="188"/>
      <c r="ULS157" s="188"/>
      <c r="ULT157" s="188"/>
      <c r="ULU157" s="188"/>
      <c r="ULV157" s="188"/>
      <c r="ULW157" s="188"/>
      <c r="ULX157" s="188"/>
      <c r="ULY157" s="188"/>
      <c r="ULZ157" s="188"/>
      <c r="UMA157" s="188"/>
      <c r="UMB157" s="188"/>
      <c r="UMC157" s="188"/>
      <c r="UMD157" s="188"/>
      <c r="UME157" s="188"/>
      <c r="UMF157" s="188"/>
      <c r="UMG157" s="188"/>
      <c r="UMH157" s="188"/>
      <c r="UMI157" s="188"/>
      <c r="UMJ157" s="188"/>
      <c r="UMK157" s="188"/>
      <c r="UML157" s="188"/>
      <c r="UMM157" s="188"/>
      <c r="UMN157" s="188"/>
      <c r="UMO157" s="188"/>
      <c r="UMP157" s="188"/>
      <c r="UMQ157" s="188"/>
      <c r="UMR157" s="188"/>
      <c r="UMS157" s="188"/>
      <c r="UMT157" s="188"/>
      <c r="UMU157" s="188"/>
      <c r="UMV157" s="188"/>
      <c r="UMW157" s="188"/>
      <c r="UMX157" s="188"/>
      <c r="UMY157" s="188"/>
      <c r="UMZ157" s="188"/>
      <c r="UNA157" s="188"/>
      <c r="UNB157" s="188"/>
      <c r="UNC157" s="188"/>
      <c r="UND157" s="188"/>
      <c r="UNE157" s="188"/>
      <c r="UNF157" s="188"/>
      <c r="UNG157" s="188"/>
      <c r="UNH157" s="188"/>
      <c r="UNI157" s="188"/>
      <c r="UNJ157" s="188"/>
      <c r="UNK157" s="188"/>
      <c r="UNL157" s="188"/>
      <c r="UNM157" s="188"/>
      <c r="UNN157" s="188"/>
      <c r="UNO157" s="188"/>
      <c r="UNP157" s="188"/>
      <c r="UNQ157" s="188"/>
      <c r="UNR157" s="188"/>
      <c r="UNS157" s="188"/>
      <c r="UNT157" s="188"/>
      <c r="UNU157" s="188"/>
      <c r="UNV157" s="188"/>
      <c r="UNW157" s="188"/>
      <c r="UNX157" s="188"/>
      <c r="UNY157" s="188"/>
      <c r="UNZ157" s="188"/>
      <c r="UOA157" s="188"/>
      <c r="UOB157" s="188"/>
      <c r="UOC157" s="188"/>
      <c r="UOD157" s="188"/>
      <c r="UOE157" s="188"/>
      <c r="UOF157" s="188"/>
      <c r="UOG157" s="188"/>
      <c r="UOH157" s="188"/>
      <c r="UOI157" s="188"/>
      <c r="UOJ157" s="188"/>
      <c r="UOK157" s="188"/>
      <c r="UOL157" s="188"/>
      <c r="UOM157" s="188"/>
      <c r="UON157" s="188"/>
      <c r="UOO157" s="188"/>
      <c r="UOP157" s="188"/>
      <c r="UOQ157" s="188"/>
      <c r="UOR157" s="188"/>
      <c r="UOS157" s="188"/>
      <c r="UOT157" s="188"/>
      <c r="UOU157" s="188"/>
      <c r="UOV157" s="188"/>
      <c r="UOW157" s="188"/>
      <c r="UOX157" s="188"/>
      <c r="UOY157" s="188"/>
      <c r="UOZ157" s="188"/>
      <c r="UPA157" s="188"/>
      <c r="UPB157" s="188"/>
      <c r="UPC157" s="188"/>
      <c r="UPD157" s="188"/>
      <c r="UPE157" s="188"/>
      <c r="UPF157" s="188"/>
      <c r="UPG157" s="188"/>
      <c r="UPH157" s="188"/>
      <c r="UPI157" s="188"/>
      <c r="UPJ157" s="188"/>
      <c r="UPK157" s="188"/>
      <c r="UPL157" s="188"/>
      <c r="UPM157" s="188"/>
      <c r="UPN157" s="188"/>
      <c r="UPO157" s="188"/>
      <c r="UPP157" s="188"/>
      <c r="UPQ157" s="188"/>
      <c r="UPR157" s="188"/>
      <c r="UPS157" s="188"/>
      <c r="UPT157" s="188"/>
      <c r="UPU157" s="188"/>
      <c r="UPV157" s="188"/>
      <c r="UPW157" s="188"/>
      <c r="UPX157" s="188"/>
      <c r="UPY157" s="188"/>
      <c r="UPZ157" s="188"/>
      <c r="UQA157" s="188"/>
      <c r="UQB157" s="188"/>
      <c r="UQC157" s="188"/>
      <c r="UQD157" s="188"/>
      <c r="UQE157" s="188"/>
      <c r="UQF157" s="188"/>
      <c r="UQG157" s="188"/>
      <c r="UQH157" s="188"/>
      <c r="UQI157" s="188"/>
      <c r="UQJ157" s="188"/>
      <c r="UQK157" s="188"/>
      <c r="UQL157" s="188"/>
      <c r="UQM157" s="188"/>
      <c r="UQN157" s="188"/>
      <c r="UQO157" s="188"/>
      <c r="UQP157" s="188"/>
      <c r="UQQ157" s="188"/>
      <c r="UQR157" s="188"/>
      <c r="UQS157" s="188"/>
      <c r="UQT157" s="188"/>
      <c r="UQU157" s="188"/>
      <c r="UQV157" s="188"/>
      <c r="UQW157" s="188"/>
      <c r="UQX157" s="188"/>
      <c r="UQY157" s="188"/>
      <c r="UQZ157" s="188"/>
      <c r="URA157" s="188"/>
      <c r="URB157" s="188"/>
      <c r="URC157" s="188"/>
      <c r="URD157" s="188"/>
      <c r="URE157" s="188"/>
      <c r="URF157" s="188"/>
      <c r="URG157" s="188"/>
      <c r="URH157" s="188"/>
      <c r="URI157" s="188"/>
      <c r="URJ157" s="188"/>
      <c r="URK157" s="188"/>
      <c r="URL157" s="188"/>
      <c r="URM157" s="188"/>
      <c r="URN157" s="188"/>
      <c r="URO157" s="188"/>
      <c r="URP157" s="188"/>
      <c r="URQ157" s="188"/>
      <c r="URR157" s="188"/>
      <c r="URS157" s="188"/>
      <c r="URT157" s="188"/>
      <c r="URU157" s="188"/>
      <c r="URV157" s="188"/>
      <c r="URW157" s="188"/>
      <c r="URX157" s="188"/>
      <c r="URY157" s="188"/>
      <c r="URZ157" s="188"/>
      <c r="USA157" s="188"/>
      <c r="USB157" s="188"/>
      <c r="USC157" s="188"/>
      <c r="USD157" s="188"/>
      <c r="USE157" s="188"/>
      <c r="USF157" s="188"/>
      <c r="USG157" s="188"/>
      <c r="USH157" s="188"/>
      <c r="USI157" s="188"/>
      <c r="USJ157" s="188"/>
      <c r="USK157" s="188"/>
      <c r="USL157" s="188"/>
      <c r="USM157" s="188"/>
      <c r="USN157" s="188"/>
      <c r="USO157" s="188"/>
      <c r="USP157" s="188"/>
      <c r="USQ157" s="188"/>
      <c r="USR157" s="188"/>
      <c r="USS157" s="188"/>
      <c r="UST157" s="188"/>
      <c r="USU157" s="188"/>
      <c r="USV157" s="188"/>
      <c r="USW157" s="188"/>
      <c r="USX157" s="188"/>
      <c r="USY157" s="188"/>
      <c r="USZ157" s="188"/>
      <c r="UTA157" s="188"/>
      <c r="UTB157" s="188"/>
      <c r="UTC157" s="188"/>
      <c r="UTD157" s="188"/>
      <c r="UTE157" s="188"/>
      <c r="UTF157" s="188"/>
      <c r="UTG157" s="188"/>
      <c r="UTH157" s="188"/>
      <c r="UTI157" s="188"/>
      <c r="UTJ157" s="188"/>
      <c r="UTK157" s="188"/>
      <c r="UTL157" s="188"/>
      <c r="UTM157" s="188"/>
      <c r="UTN157" s="188"/>
      <c r="UTO157" s="188"/>
      <c r="UTP157" s="188"/>
      <c r="UTQ157" s="188"/>
      <c r="UTR157" s="188"/>
      <c r="UTS157" s="188"/>
      <c r="UTT157" s="188"/>
      <c r="UTU157" s="188"/>
      <c r="UTV157" s="188"/>
      <c r="UTW157" s="188"/>
      <c r="UTX157" s="188"/>
      <c r="UTY157" s="188"/>
      <c r="UTZ157" s="188"/>
      <c r="UUA157" s="188"/>
      <c r="UUB157" s="188"/>
      <c r="UUC157" s="188"/>
      <c r="UUD157" s="188"/>
      <c r="UUE157" s="188"/>
      <c r="UUF157" s="188"/>
      <c r="UUG157" s="188"/>
      <c r="UUH157" s="188"/>
      <c r="UUI157" s="188"/>
      <c r="UUJ157" s="188"/>
      <c r="UUK157" s="188"/>
      <c r="UUL157" s="188"/>
      <c r="UUM157" s="188"/>
      <c r="UUN157" s="188"/>
      <c r="UUO157" s="188"/>
      <c r="UUP157" s="188"/>
      <c r="UUQ157" s="188"/>
      <c r="UUR157" s="188"/>
      <c r="UUS157" s="188"/>
      <c r="UUT157" s="188"/>
      <c r="UUU157" s="188"/>
      <c r="UUV157" s="188"/>
      <c r="UUW157" s="188"/>
      <c r="UUX157" s="188"/>
      <c r="UUY157" s="188"/>
      <c r="UUZ157" s="188"/>
      <c r="UVA157" s="188"/>
      <c r="UVB157" s="188"/>
      <c r="UVC157" s="188"/>
      <c r="UVD157" s="188"/>
      <c r="UVE157" s="188"/>
      <c r="UVF157" s="188"/>
      <c r="UVG157" s="188"/>
      <c r="UVH157" s="188"/>
      <c r="UVI157" s="188"/>
      <c r="UVJ157" s="188"/>
      <c r="UVK157" s="188"/>
      <c r="UVL157" s="188"/>
      <c r="UVM157" s="188"/>
      <c r="UVN157" s="188"/>
      <c r="UVO157" s="188"/>
      <c r="UVP157" s="188"/>
      <c r="UVQ157" s="188"/>
      <c r="UVR157" s="188"/>
      <c r="UVS157" s="188"/>
      <c r="UVT157" s="188"/>
      <c r="UVU157" s="188"/>
      <c r="UVV157" s="188"/>
      <c r="UVW157" s="188"/>
      <c r="UVX157" s="188"/>
      <c r="UVY157" s="188"/>
      <c r="UVZ157" s="188"/>
      <c r="UWA157" s="188"/>
      <c r="UWB157" s="188"/>
      <c r="UWC157" s="188"/>
      <c r="UWD157" s="188"/>
      <c r="UWE157" s="188"/>
      <c r="UWF157" s="188"/>
      <c r="UWG157" s="188"/>
      <c r="UWH157" s="188"/>
      <c r="UWI157" s="188"/>
      <c r="UWJ157" s="188"/>
      <c r="UWK157" s="188"/>
      <c r="UWL157" s="188"/>
      <c r="UWM157" s="188"/>
      <c r="UWN157" s="188"/>
      <c r="UWO157" s="188"/>
      <c r="UWP157" s="188"/>
      <c r="UWQ157" s="188"/>
      <c r="UWR157" s="188"/>
      <c r="UWS157" s="188"/>
      <c r="UWT157" s="188"/>
      <c r="UWU157" s="188"/>
      <c r="UWV157" s="188"/>
      <c r="UWW157" s="188"/>
      <c r="UWX157" s="188"/>
      <c r="UWY157" s="188"/>
      <c r="UWZ157" s="188"/>
      <c r="UXA157" s="188"/>
      <c r="UXB157" s="188"/>
      <c r="UXC157" s="188"/>
      <c r="UXD157" s="188"/>
      <c r="UXE157" s="188"/>
      <c r="UXF157" s="188"/>
      <c r="UXG157" s="188"/>
      <c r="UXH157" s="188"/>
      <c r="UXI157" s="188"/>
      <c r="UXJ157" s="188"/>
      <c r="UXK157" s="188"/>
      <c r="UXL157" s="188"/>
      <c r="UXM157" s="188"/>
      <c r="UXN157" s="188"/>
      <c r="UXO157" s="188"/>
      <c r="UXP157" s="188"/>
      <c r="UXQ157" s="188"/>
      <c r="UXR157" s="188"/>
      <c r="UXS157" s="188"/>
      <c r="UXT157" s="188"/>
      <c r="UXU157" s="188"/>
      <c r="UXV157" s="188"/>
      <c r="UXW157" s="188"/>
      <c r="UXX157" s="188"/>
      <c r="UXY157" s="188"/>
      <c r="UXZ157" s="188"/>
      <c r="UYA157" s="188"/>
      <c r="UYB157" s="188"/>
      <c r="UYC157" s="188"/>
      <c r="UYD157" s="188"/>
      <c r="UYE157" s="188"/>
      <c r="UYF157" s="188"/>
      <c r="UYG157" s="188"/>
      <c r="UYH157" s="188"/>
      <c r="UYI157" s="188"/>
      <c r="UYJ157" s="188"/>
      <c r="UYK157" s="188"/>
      <c r="UYL157" s="188"/>
      <c r="UYM157" s="188"/>
      <c r="UYN157" s="188"/>
      <c r="UYO157" s="188"/>
      <c r="UYP157" s="188"/>
      <c r="UYQ157" s="188"/>
      <c r="UYR157" s="188"/>
      <c r="UYS157" s="188"/>
      <c r="UYT157" s="188"/>
      <c r="UYU157" s="188"/>
      <c r="UYV157" s="188"/>
      <c r="UYW157" s="188"/>
      <c r="UYX157" s="188"/>
      <c r="UYY157" s="188"/>
      <c r="UYZ157" s="188"/>
      <c r="UZA157" s="188"/>
      <c r="UZB157" s="188"/>
      <c r="UZC157" s="188"/>
      <c r="UZD157" s="188"/>
      <c r="UZE157" s="188"/>
      <c r="UZF157" s="188"/>
      <c r="UZG157" s="188"/>
      <c r="UZH157" s="188"/>
      <c r="UZI157" s="188"/>
      <c r="UZJ157" s="188"/>
      <c r="UZK157" s="188"/>
      <c r="UZL157" s="188"/>
      <c r="UZM157" s="188"/>
      <c r="UZN157" s="188"/>
      <c r="UZO157" s="188"/>
      <c r="UZP157" s="188"/>
      <c r="UZQ157" s="188"/>
      <c r="UZR157" s="188"/>
      <c r="UZS157" s="188"/>
      <c r="UZT157" s="188"/>
      <c r="UZU157" s="188"/>
      <c r="UZV157" s="188"/>
      <c r="UZW157" s="188"/>
      <c r="UZX157" s="188"/>
      <c r="UZY157" s="188"/>
      <c r="UZZ157" s="188"/>
      <c r="VAA157" s="188"/>
      <c r="VAB157" s="188"/>
      <c r="VAC157" s="188"/>
      <c r="VAD157" s="188"/>
      <c r="VAE157" s="188"/>
      <c r="VAF157" s="188"/>
      <c r="VAG157" s="188"/>
      <c r="VAH157" s="188"/>
      <c r="VAI157" s="188"/>
      <c r="VAJ157" s="188"/>
      <c r="VAK157" s="188"/>
      <c r="VAL157" s="188"/>
      <c r="VAM157" s="188"/>
      <c r="VAN157" s="188"/>
      <c r="VAO157" s="188"/>
      <c r="VAP157" s="188"/>
      <c r="VAQ157" s="188"/>
      <c r="VAR157" s="188"/>
      <c r="VAS157" s="188"/>
      <c r="VAT157" s="188"/>
      <c r="VAU157" s="188"/>
      <c r="VAV157" s="188"/>
      <c r="VAW157" s="188"/>
      <c r="VAX157" s="188"/>
      <c r="VAY157" s="188"/>
      <c r="VAZ157" s="188"/>
      <c r="VBA157" s="188"/>
      <c r="VBB157" s="188"/>
      <c r="VBC157" s="188"/>
      <c r="VBD157" s="188"/>
      <c r="VBE157" s="188"/>
      <c r="VBF157" s="188"/>
      <c r="VBG157" s="188"/>
      <c r="VBH157" s="188"/>
      <c r="VBI157" s="188"/>
      <c r="VBJ157" s="188"/>
      <c r="VBK157" s="188"/>
      <c r="VBL157" s="188"/>
      <c r="VBM157" s="188"/>
      <c r="VBN157" s="188"/>
      <c r="VBO157" s="188"/>
      <c r="VBP157" s="188"/>
      <c r="VBQ157" s="188"/>
      <c r="VBR157" s="188"/>
      <c r="VBS157" s="188"/>
      <c r="VBT157" s="188"/>
      <c r="VBU157" s="188"/>
      <c r="VBV157" s="188"/>
      <c r="VBW157" s="188"/>
      <c r="VBX157" s="188"/>
      <c r="VBY157" s="188"/>
      <c r="VBZ157" s="188"/>
      <c r="VCA157" s="188"/>
      <c r="VCB157" s="188"/>
      <c r="VCC157" s="188"/>
      <c r="VCD157" s="188"/>
      <c r="VCE157" s="188"/>
      <c r="VCF157" s="188"/>
      <c r="VCG157" s="188"/>
      <c r="VCH157" s="188"/>
      <c r="VCI157" s="188"/>
      <c r="VCJ157" s="188"/>
      <c r="VCK157" s="188"/>
      <c r="VCL157" s="188"/>
      <c r="VCM157" s="188"/>
      <c r="VCN157" s="188"/>
      <c r="VCO157" s="188"/>
      <c r="VCP157" s="188"/>
      <c r="VCQ157" s="188"/>
      <c r="VCR157" s="188"/>
      <c r="VCS157" s="188"/>
      <c r="VCT157" s="188"/>
      <c r="VCU157" s="188"/>
      <c r="VCV157" s="188"/>
      <c r="VCW157" s="188"/>
      <c r="VCX157" s="188"/>
      <c r="VCY157" s="188"/>
      <c r="VCZ157" s="188"/>
      <c r="VDA157" s="188"/>
      <c r="VDB157" s="188"/>
      <c r="VDC157" s="188"/>
      <c r="VDD157" s="188"/>
      <c r="VDE157" s="188"/>
      <c r="VDF157" s="188"/>
      <c r="VDG157" s="188"/>
      <c r="VDH157" s="188"/>
      <c r="VDI157" s="188"/>
      <c r="VDJ157" s="188"/>
      <c r="VDK157" s="188"/>
      <c r="VDL157" s="188"/>
      <c r="VDM157" s="188"/>
      <c r="VDN157" s="188"/>
      <c r="VDO157" s="188"/>
      <c r="VDP157" s="188"/>
      <c r="VDQ157" s="188"/>
      <c r="VDR157" s="188"/>
      <c r="VDS157" s="188"/>
      <c r="VDT157" s="188"/>
      <c r="VDU157" s="188"/>
      <c r="VDV157" s="188"/>
      <c r="VDW157" s="188"/>
      <c r="VDX157" s="188"/>
      <c r="VDY157" s="188"/>
      <c r="VDZ157" s="188"/>
      <c r="VEA157" s="188"/>
      <c r="VEB157" s="188"/>
      <c r="VEC157" s="188"/>
      <c r="VED157" s="188"/>
      <c r="VEE157" s="188"/>
      <c r="VEF157" s="188"/>
      <c r="VEG157" s="188"/>
      <c r="VEH157" s="188"/>
      <c r="VEI157" s="188"/>
      <c r="VEJ157" s="188"/>
      <c r="VEK157" s="188"/>
      <c r="VEL157" s="188"/>
      <c r="VEM157" s="188"/>
      <c r="VEN157" s="188"/>
      <c r="VEO157" s="188"/>
      <c r="VEP157" s="188"/>
      <c r="VEQ157" s="188"/>
      <c r="VER157" s="188"/>
      <c r="VES157" s="188"/>
      <c r="VET157" s="188"/>
      <c r="VEU157" s="188"/>
      <c r="VEV157" s="188"/>
      <c r="VEW157" s="188"/>
      <c r="VEX157" s="188"/>
      <c r="VEY157" s="188"/>
      <c r="VEZ157" s="188"/>
      <c r="VFA157" s="188"/>
      <c r="VFB157" s="188"/>
      <c r="VFC157" s="188"/>
      <c r="VFD157" s="188"/>
      <c r="VFE157" s="188"/>
      <c r="VFF157" s="188"/>
      <c r="VFG157" s="188"/>
      <c r="VFH157" s="188"/>
      <c r="VFI157" s="188"/>
      <c r="VFJ157" s="188"/>
      <c r="VFK157" s="188"/>
      <c r="VFL157" s="188"/>
      <c r="VFM157" s="188"/>
      <c r="VFN157" s="188"/>
      <c r="VFO157" s="188"/>
      <c r="VFP157" s="188"/>
      <c r="VFQ157" s="188"/>
      <c r="VFR157" s="188"/>
      <c r="VFS157" s="188"/>
      <c r="VFT157" s="188"/>
      <c r="VFU157" s="188"/>
      <c r="VFV157" s="188"/>
      <c r="VFW157" s="188"/>
      <c r="VFX157" s="188"/>
      <c r="VFY157" s="188"/>
      <c r="VFZ157" s="188"/>
      <c r="VGA157" s="188"/>
      <c r="VGB157" s="188"/>
      <c r="VGC157" s="188"/>
      <c r="VGD157" s="188"/>
      <c r="VGE157" s="188"/>
      <c r="VGF157" s="188"/>
      <c r="VGG157" s="188"/>
      <c r="VGH157" s="188"/>
      <c r="VGI157" s="188"/>
      <c r="VGJ157" s="188"/>
      <c r="VGK157" s="188"/>
      <c r="VGL157" s="188"/>
      <c r="VGM157" s="188"/>
      <c r="VGN157" s="188"/>
      <c r="VGO157" s="188"/>
      <c r="VGP157" s="188"/>
      <c r="VGQ157" s="188"/>
      <c r="VGR157" s="188"/>
      <c r="VGS157" s="188"/>
      <c r="VGT157" s="188"/>
      <c r="VGU157" s="188"/>
      <c r="VGV157" s="188"/>
      <c r="VGW157" s="188"/>
      <c r="VGX157" s="188"/>
      <c r="VGY157" s="188"/>
      <c r="VGZ157" s="188"/>
      <c r="VHA157" s="188"/>
      <c r="VHB157" s="188"/>
      <c r="VHC157" s="188"/>
      <c r="VHD157" s="188"/>
      <c r="VHE157" s="188"/>
      <c r="VHF157" s="188"/>
      <c r="VHG157" s="188"/>
      <c r="VHH157" s="188"/>
      <c r="VHI157" s="188"/>
      <c r="VHJ157" s="188"/>
      <c r="VHK157" s="188"/>
      <c r="VHL157" s="188"/>
      <c r="VHM157" s="188"/>
      <c r="VHN157" s="188"/>
      <c r="VHO157" s="188"/>
      <c r="VHP157" s="188"/>
      <c r="VHQ157" s="188"/>
      <c r="VHR157" s="188"/>
      <c r="VHS157" s="188"/>
      <c r="VHT157" s="188"/>
      <c r="VHU157" s="188"/>
      <c r="VHV157" s="188"/>
      <c r="VHW157" s="188"/>
      <c r="VHX157" s="188"/>
      <c r="VHY157" s="188"/>
      <c r="VHZ157" s="188"/>
      <c r="VIA157" s="188"/>
      <c r="VIB157" s="188"/>
      <c r="VIC157" s="188"/>
      <c r="VID157" s="188"/>
      <c r="VIE157" s="188"/>
      <c r="VIF157" s="188"/>
      <c r="VIG157" s="188"/>
      <c r="VIH157" s="188"/>
      <c r="VII157" s="188"/>
      <c r="VIJ157" s="188"/>
      <c r="VIK157" s="188"/>
      <c r="VIL157" s="188"/>
      <c r="VIM157" s="188"/>
      <c r="VIN157" s="188"/>
      <c r="VIO157" s="188"/>
      <c r="VIP157" s="188"/>
      <c r="VIQ157" s="188"/>
      <c r="VIR157" s="188"/>
      <c r="VIS157" s="188"/>
      <c r="VIT157" s="188"/>
      <c r="VIU157" s="188"/>
      <c r="VIV157" s="188"/>
      <c r="VIW157" s="188"/>
      <c r="VIX157" s="188"/>
      <c r="VIY157" s="188"/>
      <c r="VIZ157" s="188"/>
      <c r="VJA157" s="188"/>
      <c r="VJB157" s="188"/>
      <c r="VJC157" s="188"/>
      <c r="VJD157" s="188"/>
      <c r="VJE157" s="188"/>
      <c r="VJF157" s="188"/>
      <c r="VJG157" s="188"/>
      <c r="VJH157" s="188"/>
      <c r="VJI157" s="188"/>
      <c r="VJJ157" s="188"/>
      <c r="VJK157" s="188"/>
      <c r="VJL157" s="188"/>
      <c r="VJM157" s="188"/>
      <c r="VJN157" s="188"/>
      <c r="VJO157" s="188"/>
      <c r="VJP157" s="188"/>
      <c r="VJQ157" s="188"/>
      <c r="VJR157" s="188"/>
      <c r="VJS157" s="188"/>
      <c r="VJT157" s="188"/>
      <c r="VJU157" s="188"/>
      <c r="VJV157" s="188"/>
      <c r="VJW157" s="188"/>
      <c r="VJX157" s="188"/>
      <c r="VJY157" s="188"/>
      <c r="VJZ157" s="188"/>
      <c r="VKA157" s="188"/>
      <c r="VKB157" s="188"/>
      <c r="VKC157" s="188"/>
      <c r="VKD157" s="188"/>
      <c r="VKE157" s="188"/>
      <c r="VKF157" s="188"/>
      <c r="VKG157" s="188"/>
      <c r="VKH157" s="188"/>
      <c r="VKI157" s="188"/>
      <c r="VKJ157" s="188"/>
      <c r="VKK157" s="188"/>
      <c r="VKL157" s="188"/>
      <c r="VKM157" s="188"/>
      <c r="VKN157" s="188"/>
      <c r="VKO157" s="188"/>
      <c r="VKP157" s="188"/>
      <c r="VKQ157" s="188"/>
      <c r="VKR157" s="188"/>
      <c r="VKS157" s="188"/>
      <c r="VKT157" s="188"/>
      <c r="VKU157" s="188"/>
      <c r="VKV157" s="188"/>
      <c r="VKW157" s="188"/>
      <c r="VKX157" s="188"/>
      <c r="VKY157" s="188"/>
      <c r="VKZ157" s="188"/>
      <c r="VLA157" s="188"/>
      <c r="VLB157" s="188"/>
      <c r="VLC157" s="188"/>
      <c r="VLD157" s="188"/>
      <c r="VLE157" s="188"/>
      <c r="VLF157" s="188"/>
      <c r="VLG157" s="188"/>
      <c r="VLH157" s="188"/>
      <c r="VLI157" s="188"/>
      <c r="VLJ157" s="188"/>
      <c r="VLK157" s="188"/>
      <c r="VLL157" s="188"/>
      <c r="VLM157" s="188"/>
      <c r="VLN157" s="188"/>
      <c r="VLO157" s="188"/>
      <c r="VLP157" s="188"/>
      <c r="VLQ157" s="188"/>
      <c r="VLR157" s="188"/>
      <c r="VLS157" s="188"/>
      <c r="VLT157" s="188"/>
      <c r="VLU157" s="188"/>
      <c r="VLV157" s="188"/>
      <c r="VLW157" s="188"/>
      <c r="VLX157" s="188"/>
      <c r="VLY157" s="188"/>
      <c r="VLZ157" s="188"/>
      <c r="VMA157" s="188"/>
      <c r="VMB157" s="188"/>
      <c r="VMC157" s="188"/>
      <c r="VMD157" s="188"/>
      <c r="VME157" s="188"/>
      <c r="VMF157" s="188"/>
      <c r="VMG157" s="188"/>
      <c r="VMH157" s="188"/>
      <c r="VMI157" s="188"/>
      <c r="VMJ157" s="188"/>
      <c r="VMK157" s="188"/>
      <c r="VML157" s="188"/>
      <c r="VMM157" s="188"/>
      <c r="VMN157" s="188"/>
      <c r="VMO157" s="188"/>
      <c r="VMP157" s="188"/>
      <c r="VMQ157" s="188"/>
      <c r="VMR157" s="188"/>
      <c r="VMS157" s="188"/>
      <c r="VMT157" s="188"/>
      <c r="VMU157" s="188"/>
      <c r="VMV157" s="188"/>
      <c r="VMW157" s="188"/>
      <c r="VMX157" s="188"/>
      <c r="VMY157" s="188"/>
      <c r="VMZ157" s="188"/>
      <c r="VNA157" s="188"/>
      <c r="VNB157" s="188"/>
      <c r="VNC157" s="188"/>
      <c r="VND157" s="188"/>
      <c r="VNE157" s="188"/>
      <c r="VNF157" s="188"/>
      <c r="VNG157" s="188"/>
      <c r="VNH157" s="188"/>
      <c r="VNI157" s="188"/>
      <c r="VNJ157" s="188"/>
      <c r="VNK157" s="188"/>
      <c r="VNL157" s="188"/>
      <c r="VNM157" s="188"/>
      <c r="VNN157" s="188"/>
      <c r="VNO157" s="188"/>
      <c r="VNP157" s="188"/>
      <c r="VNQ157" s="188"/>
      <c r="VNR157" s="188"/>
      <c r="VNS157" s="188"/>
      <c r="VNT157" s="188"/>
      <c r="VNU157" s="188"/>
      <c r="VNV157" s="188"/>
      <c r="VNW157" s="188"/>
      <c r="VNX157" s="188"/>
      <c r="VNY157" s="188"/>
      <c r="VNZ157" s="188"/>
      <c r="VOA157" s="188"/>
      <c r="VOB157" s="188"/>
      <c r="VOC157" s="188"/>
      <c r="VOD157" s="188"/>
      <c r="VOE157" s="188"/>
      <c r="VOF157" s="188"/>
      <c r="VOG157" s="188"/>
      <c r="VOH157" s="188"/>
      <c r="VOI157" s="188"/>
      <c r="VOJ157" s="188"/>
      <c r="VOK157" s="188"/>
      <c r="VOL157" s="188"/>
      <c r="VOM157" s="188"/>
      <c r="VON157" s="188"/>
      <c r="VOO157" s="188"/>
      <c r="VOP157" s="188"/>
      <c r="VOQ157" s="188"/>
      <c r="VOR157" s="188"/>
      <c r="VOS157" s="188"/>
      <c r="VOT157" s="188"/>
      <c r="VOU157" s="188"/>
      <c r="VOV157" s="188"/>
      <c r="VOW157" s="188"/>
      <c r="VOX157" s="188"/>
      <c r="VOY157" s="188"/>
      <c r="VOZ157" s="188"/>
      <c r="VPA157" s="188"/>
      <c r="VPB157" s="188"/>
      <c r="VPC157" s="188"/>
      <c r="VPD157" s="188"/>
      <c r="VPE157" s="188"/>
      <c r="VPF157" s="188"/>
      <c r="VPG157" s="188"/>
      <c r="VPH157" s="188"/>
      <c r="VPI157" s="188"/>
      <c r="VPJ157" s="188"/>
      <c r="VPK157" s="188"/>
      <c r="VPL157" s="188"/>
      <c r="VPM157" s="188"/>
      <c r="VPN157" s="188"/>
      <c r="VPO157" s="188"/>
      <c r="VPP157" s="188"/>
      <c r="VPQ157" s="188"/>
      <c r="VPR157" s="188"/>
      <c r="VPS157" s="188"/>
      <c r="VPT157" s="188"/>
      <c r="VPU157" s="188"/>
      <c r="VPV157" s="188"/>
      <c r="VPW157" s="188"/>
      <c r="VPX157" s="188"/>
      <c r="VPY157" s="188"/>
      <c r="VPZ157" s="188"/>
      <c r="VQA157" s="188"/>
      <c r="VQB157" s="188"/>
      <c r="VQC157" s="188"/>
      <c r="VQD157" s="188"/>
      <c r="VQE157" s="188"/>
      <c r="VQF157" s="188"/>
      <c r="VQG157" s="188"/>
      <c r="VQH157" s="188"/>
      <c r="VQI157" s="188"/>
      <c r="VQJ157" s="188"/>
      <c r="VQK157" s="188"/>
      <c r="VQL157" s="188"/>
      <c r="VQM157" s="188"/>
      <c r="VQN157" s="188"/>
      <c r="VQO157" s="188"/>
      <c r="VQP157" s="188"/>
      <c r="VQQ157" s="188"/>
      <c r="VQR157" s="188"/>
      <c r="VQS157" s="188"/>
      <c r="VQT157" s="188"/>
      <c r="VQU157" s="188"/>
      <c r="VQV157" s="188"/>
      <c r="VQW157" s="188"/>
      <c r="VQX157" s="188"/>
      <c r="VQY157" s="188"/>
      <c r="VQZ157" s="188"/>
      <c r="VRA157" s="188"/>
      <c r="VRB157" s="188"/>
      <c r="VRC157" s="188"/>
      <c r="VRD157" s="188"/>
      <c r="VRE157" s="188"/>
      <c r="VRF157" s="188"/>
      <c r="VRG157" s="188"/>
      <c r="VRH157" s="188"/>
      <c r="VRI157" s="188"/>
      <c r="VRJ157" s="188"/>
      <c r="VRK157" s="188"/>
      <c r="VRL157" s="188"/>
      <c r="VRM157" s="188"/>
      <c r="VRN157" s="188"/>
      <c r="VRO157" s="188"/>
      <c r="VRP157" s="188"/>
      <c r="VRQ157" s="188"/>
      <c r="VRR157" s="188"/>
      <c r="VRS157" s="188"/>
      <c r="VRT157" s="188"/>
      <c r="VRU157" s="188"/>
      <c r="VRV157" s="188"/>
      <c r="VRW157" s="188"/>
      <c r="VRX157" s="188"/>
      <c r="VRY157" s="188"/>
      <c r="VRZ157" s="188"/>
      <c r="VSA157" s="188"/>
      <c r="VSB157" s="188"/>
      <c r="VSC157" s="188"/>
      <c r="VSD157" s="188"/>
      <c r="VSE157" s="188"/>
      <c r="VSF157" s="188"/>
      <c r="VSG157" s="188"/>
      <c r="VSH157" s="188"/>
      <c r="VSI157" s="188"/>
      <c r="VSJ157" s="188"/>
      <c r="VSK157" s="188"/>
      <c r="VSL157" s="188"/>
      <c r="VSM157" s="188"/>
      <c r="VSN157" s="188"/>
      <c r="VSO157" s="188"/>
      <c r="VSP157" s="188"/>
      <c r="VSQ157" s="188"/>
      <c r="VSR157" s="188"/>
      <c r="VSS157" s="188"/>
      <c r="VST157" s="188"/>
      <c r="VSU157" s="188"/>
      <c r="VSV157" s="188"/>
      <c r="VSW157" s="188"/>
      <c r="VSX157" s="188"/>
      <c r="VSY157" s="188"/>
      <c r="VSZ157" s="188"/>
      <c r="VTA157" s="188"/>
      <c r="VTB157" s="188"/>
      <c r="VTC157" s="188"/>
      <c r="VTD157" s="188"/>
      <c r="VTE157" s="188"/>
      <c r="VTF157" s="188"/>
      <c r="VTG157" s="188"/>
      <c r="VTH157" s="188"/>
      <c r="VTI157" s="188"/>
      <c r="VTJ157" s="188"/>
      <c r="VTK157" s="188"/>
      <c r="VTL157" s="188"/>
      <c r="VTM157" s="188"/>
      <c r="VTN157" s="188"/>
      <c r="VTO157" s="188"/>
      <c r="VTP157" s="188"/>
      <c r="VTQ157" s="188"/>
      <c r="VTR157" s="188"/>
      <c r="VTS157" s="188"/>
      <c r="VTT157" s="188"/>
      <c r="VTU157" s="188"/>
      <c r="VTV157" s="188"/>
      <c r="VTW157" s="188"/>
      <c r="VTX157" s="188"/>
      <c r="VTY157" s="188"/>
      <c r="VTZ157" s="188"/>
      <c r="VUA157" s="188"/>
      <c r="VUB157" s="188"/>
      <c r="VUC157" s="188"/>
      <c r="VUD157" s="188"/>
      <c r="VUE157" s="188"/>
      <c r="VUF157" s="188"/>
      <c r="VUG157" s="188"/>
      <c r="VUH157" s="188"/>
      <c r="VUI157" s="188"/>
      <c r="VUJ157" s="188"/>
      <c r="VUK157" s="188"/>
      <c r="VUL157" s="188"/>
      <c r="VUM157" s="188"/>
      <c r="VUN157" s="188"/>
      <c r="VUO157" s="188"/>
      <c r="VUP157" s="188"/>
      <c r="VUQ157" s="188"/>
      <c r="VUR157" s="188"/>
      <c r="VUS157" s="188"/>
      <c r="VUT157" s="188"/>
      <c r="VUU157" s="188"/>
      <c r="VUV157" s="188"/>
      <c r="VUW157" s="188"/>
      <c r="VUX157" s="188"/>
      <c r="VUY157" s="188"/>
      <c r="VUZ157" s="188"/>
      <c r="VVA157" s="188"/>
      <c r="VVB157" s="188"/>
      <c r="VVC157" s="188"/>
      <c r="VVD157" s="188"/>
      <c r="VVE157" s="188"/>
      <c r="VVF157" s="188"/>
      <c r="VVG157" s="188"/>
      <c r="VVH157" s="188"/>
      <c r="VVI157" s="188"/>
      <c r="VVJ157" s="188"/>
      <c r="VVK157" s="188"/>
      <c r="VVL157" s="188"/>
      <c r="VVM157" s="188"/>
      <c r="VVN157" s="188"/>
      <c r="VVO157" s="188"/>
      <c r="VVP157" s="188"/>
      <c r="VVQ157" s="188"/>
      <c r="VVR157" s="188"/>
      <c r="VVS157" s="188"/>
      <c r="VVT157" s="188"/>
      <c r="VVU157" s="188"/>
      <c r="VVV157" s="188"/>
      <c r="VVW157" s="188"/>
      <c r="VVX157" s="188"/>
      <c r="VVY157" s="188"/>
      <c r="VVZ157" s="188"/>
      <c r="VWA157" s="188"/>
      <c r="VWB157" s="188"/>
      <c r="VWC157" s="188"/>
      <c r="VWD157" s="188"/>
      <c r="VWE157" s="188"/>
      <c r="VWF157" s="188"/>
      <c r="VWG157" s="188"/>
      <c r="VWH157" s="188"/>
      <c r="VWI157" s="188"/>
      <c r="VWJ157" s="188"/>
      <c r="VWK157" s="188"/>
      <c r="VWL157" s="188"/>
      <c r="VWM157" s="188"/>
      <c r="VWN157" s="188"/>
      <c r="VWO157" s="188"/>
      <c r="VWP157" s="188"/>
      <c r="VWQ157" s="188"/>
      <c r="VWR157" s="188"/>
      <c r="VWS157" s="188"/>
      <c r="VWT157" s="188"/>
      <c r="VWU157" s="188"/>
      <c r="VWV157" s="188"/>
      <c r="VWW157" s="188"/>
      <c r="VWX157" s="188"/>
      <c r="VWY157" s="188"/>
      <c r="VWZ157" s="188"/>
      <c r="VXA157" s="188"/>
      <c r="VXB157" s="188"/>
      <c r="VXC157" s="188"/>
      <c r="VXD157" s="188"/>
      <c r="VXE157" s="188"/>
      <c r="VXF157" s="188"/>
      <c r="VXG157" s="188"/>
      <c r="VXH157" s="188"/>
      <c r="VXI157" s="188"/>
      <c r="VXJ157" s="188"/>
      <c r="VXK157" s="188"/>
      <c r="VXL157" s="188"/>
      <c r="VXM157" s="188"/>
      <c r="VXN157" s="188"/>
      <c r="VXO157" s="188"/>
      <c r="VXP157" s="188"/>
      <c r="VXQ157" s="188"/>
      <c r="VXR157" s="188"/>
      <c r="VXS157" s="188"/>
      <c r="VXT157" s="188"/>
      <c r="VXU157" s="188"/>
      <c r="VXV157" s="188"/>
      <c r="VXW157" s="188"/>
      <c r="VXX157" s="188"/>
      <c r="VXY157" s="188"/>
      <c r="VXZ157" s="188"/>
      <c r="VYA157" s="188"/>
      <c r="VYB157" s="188"/>
      <c r="VYC157" s="188"/>
      <c r="VYD157" s="188"/>
      <c r="VYE157" s="188"/>
      <c r="VYF157" s="188"/>
      <c r="VYG157" s="188"/>
      <c r="VYH157" s="188"/>
      <c r="VYI157" s="188"/>
      <c r="VYJ157" s="188"/>
      <c r="VYK157" s="188"/>
      <c r="VYL157" s="188"/>
      <c r="VYM157" s="188"/>
      <c r="VYN157" s="188"/>
      <c r="VYO157" s="188"/>
      <c r="VYP157" s="188"/>
      <c r="VYQ157" s="188"/>
      <c r="VYR157" s="188"/>
      <c r="VYS157" s="188"/>
      <c r="VYT157" s="188"/>
      <c r="VYU157" s="188"/>
      <c r="VYV157" s="188"/>
      <c r="VYW157" s="188"/>
      <c r="VYX157" s="188"/>
      <c r="VYY157" s="188"/>
      <c r="VYZ157" s="188"/>
      <c r="VZA157" s="188"/>
      <c r="VZB157" s="188"/>
      <c r="VZC157" s="188"/>
      <c r="VZD157" s="188"/>
      <c r="VZE157" s="188"/>
      <c r="VZF157" s="188"/>
      <c r="VZG157" s="188"/>
      <c r="VZH157" s="188"/>
      <c r="VZI157" s="188"/>
      <c r="VZJ157" s="188"/>
      <c r="VZK157" s="188"/>
      <c r="VZL157" s="188"/>
      <c r="VZM157" s="188"/>
      <c r="VZN157" s="188"/>
      <c r="VZO157" s="188"/>
      <c r="VZP157" s="188"/>
      <c r="VZQ157" s="188"/>
      <c r="VZR157" s="188"/>
      <c r="VZS157" s="188"/>
      <c r="VZT157" s="188"/>
      <c r="VZU157" s="188"/>
      <c r="VZV157" s="188"/>
      <c r="VZW157" s="188"/>
      <c r="VZX157" s="188"/>
      <c r="VZY157" s="188"/>
      <c r="VZZ157" s="188"/>
      <c r="WAA157" s="188"/>
      <c r="WAB157" s="188"/>
      <c r="WAC157" s="188"/>
      <c r="WAD157" s="188"/>
      <c r="WAE157" s="188"/>
      <c r="WAF157" s="188"/>
      <c r="WAG157" s="188"/>
      <c r="WAH157" s="188"/>
      <c r="WAI157" s="188"/>
      <c r="WAJ157" s="188"/>
      <c r="WAK157" s="188"/>
      <c r="WAL157" s="188"/>
      <c r="WAM157" s="188"/>
      <c r="WAN157" s="188"/>
      <c r="WAO157" s="188"/>
      <c r="WAP157" s="188"/>
      <c r="WAQ157" s="188"/>
      <c r="WAR157" s="188"/>
      <c r="WAS157" s="188"/>
      <c r="WAT157" s="188"/>
      <c r="WAU157" s="188"/>
      <c r="WAV157" s="188"/>
      <c r="WAW157" s="188"/>
      <c r="WAX157" s="188"/>
      <c r="WAY157" s="188"/>
      <c r="WAZ157" s="188"/>
      <c r="WBA157" s="188"/>
      <c r="WBB157" s="188"/>
      <c r="WBC157" s="188"/>
      <c r="WBD157" s="188"/>
      <c r="WBE157" s="188"/>
      <c r="WBF157" s="188"/>
      <c r="WBG157" s="188"/>
      <c r="WBH157" s="188"/>
      <c r="WBI157" s="188"/>
      <c r="WBJ157" s="188"/>
      <c r="WBK157" s="188"/>
      <c r="WBL157" s="188"/>
      <c r="WBM157" s="188"/>
      <c r="WBN157" s="188"/>
      <c r="WBO157" s="188"/>
      <c r="WBP157" s="188"/>
      <c r="WBQ157" s="188"/>
      <c r="WBR157" s="188"/>
      <c r="WBS157" s="188"/>
      <c r="WBT157" s="188"/>
      <c r="WBU157" s="188"/>
      <c r="WBV157" s="188"/>
      <c r="WBW157" s="188"/>
      <c r="WBX157" s="188"/>
      <c r="WBY157" s="188"/>
      <c r="WBZ157" s="188"/>
      <c r="WCA157" s="188"/>
      <c r="WCB157" s="188"/>
      <c r="WCC157" s="188"/>
      <c r="WCD157" s="188"/>
      <c r="WCE157" s="188"/>
      <c r="WCF157" s="188"/>
      <c r="WCG157" s="188"/>
      <c r="WCH157" s="188"/>
      <c r="WCI157" s="188"/>
      <c r="WCJ157" s="188"/>
      <c r="WCK157" s="188"/>
      <c r="WCL157" s="188"/>
      <c r="WCM157" s="188"/>
      <c r="WCN157" s="188"/>
      <c r="WCO157" s="188"/>
      <c r="WCP157" s="188"/>
      <c r="WCQ157" s="188"/>
      <c r="WCR157" s="188"/>
      <c r="WCS157" s="188"/>
      <c r="WCT157" s="188"/>
      <c r="WCU157" s="188"/>
      <c r="WCV157" s="188"/>
      <c r="WCW157" s="188"/>
      <c r="WCX157" s="188"/>
      <c r="WCY157" s="188"/>
      <c r="WCZ157" s="188"/>
      <c r="WDA157" s="188"/>
      <c r="WDB157" s="188"/>
      <c r="WDC157" s="188"/>
      <c r="WDD157" s="188"/>
      <c r="WDE157" s="188"/>
      <c r="WDF157" s="188"/>
      <c r="WDG157" s="188"/>
      <c r="WDH157" s="188"/>
      <c r="WDI157" s="188"/>
      <c r="WDJ157" s="188"/>
      <c r="WDK157" s="188"/>
      <c r="WDL157" s="188"/>
      <c r="WDM157" s="188"/>
      <c r="WDN157" s="188"/>
      <c r="WDO157" s="188"/>
      <c r="WDP157" s="188"/>
      <c r="WDQ157" s="188"/>
      <c r="WDR157" s="188"/>
      <c r="WDS157" s="188"/>
      <c r="WDT157" s="188"/>
      <c r="WDU157" s="188"/>
      <c r="WDV157" s="188"/>
      <c r="WDW157" s="188"/>
      <c r="WDX157" s="188"/>
      <c r="WDY157" s="188"/>
      <c r="WDZ157" s="188"/>
      <c r="WEA157" s="188"/>
      <c r="WEB157" s="188"/>
      <c r="WEC157" s="188"/>
      <c r="WED157" s="188"/>
      <c r="WEE157" s="188"/>
      <c r="WEF157" s="188"/>
      <c r="WEG157" s="188"/>
      <c r="WEH157" s="188"/>
      <c r="WEI157" s="188"/>
      <c r="WEJ157" s="188"/>
      <c r="WEK157" s="188"/>
      <c r="WEL157" s="188"/>
      <c r="WEM157" s="188"/>
      <c r="WEN157" s="188"/>
      <c r="WEO157" s="188"/>
      <c r="WEP157" s="188"/>
      <c r="WEQ157" s="188"/>
      <c r="WER157" s="188"/>
      <c r="WES157" s="188"/>
      <c r="WET157" s="188"/>
      <c r="WEU157" s="188"/>
      <c r="WEV157" s="188"/>
      <c r="WEW157" s="188"/>
      <c r="WEX157" s="188"/>
      <c r="WEY157" s="188"/>
      <c r="WEZ157" s="188"/>
      <c r="WFA157" s="188"/>
      <c r="WFB157" s="188"/>
      <c r="WFC157" s="188"/>
      <c r="WFD157" s="188"/>
      <c r="WFE157" s="188"/>
      <c r="WFF157" s="188"/>
      <c r="WFG157" s="188"/>
      <c r="WFH157" s="188"/>
      <c r="WFI157" s="188"/>
      <c r="WFJ157" s="188"/>
      <c r="WFK157" s="188"/>
      <c r="WFL157" s="188"/>
      <c r="WFM157" s="188"/>
      <c r="WFN157" s="188"/>
      <c r="WFO157" s="188"/>
      <c r="WFP157" s="188"/>
      <c r="WFQ157" s="188"/>
      <c r="WFR157" s="188"/>
      <c r="WFS157" s="188"/>
      <c r="WFT157" s="188"/>
      <c r="WFU157" s="188"/>
      <c r="WFV157" s="188"/>
      <c r="WFW157" s="188"/>
      <c r="WFX157" s="188"/>
      <c r="WFY157" s="188"/>
      <c r="WFZ157" s="188"/>
      <c r="WGA157" s="188"/>
      <c r="WGB157" s="188"/>
      <c r="WGC157" s="188"/>
      <c r="WGD157" s="188"/>
      <c r="WGE157" s="188"/>
      <c r="WGF157" s="188"/>
      <c r="WGG157" s="188"/>
      <c r="WGH157" s="188"/>
      <c r="WGI157" s="188"/>
      <c r="WGJ157" s="188"/>
      <c r="WGK157" s="188"/>
      <c r="WGL157" s="188"/>
      <c r="WGM157" s="188"/>
      <c r="WGN157" s="188"/>
      <c r="WGO157" s="188"/>
      <c r="WGP157" s="188"/>
      <c r="WGQ157" s="188"/>
      <c r="WGR157" s="188"/>
      <c r="WGS157" s="188"/>
      <c r="WGT157" s="188"/>
      <c r="WGU157" s="188"/>
      <c r="WGV157" s="188"/>
      <c r="WGW157" s="188"/>
      <c r="WGX157" s="188"/>
      <c r="WGY157" s="188"/>
      <c r="WGZ157" s="188"/>
      <c r="WHA157" s="188"/>
      <c r="WHB157" s="188"/>
      <c r="WHC157" s="188"/>
      <c r="WHD157" s="188"/>
      <c r="WHE157" s="188"/>
      <c r="WHF157" s="188"/>
      <c r="WHG157" s="188"/>
      <c r="WHH157" s="188"/>
      <c r="WHI157" s="188"/>
      <c r="WHJ157" s="188"/>
      <c r="WHK157" s="188"/>
      <c r="WHL157" s="188"/>
      <c r="WHM157" s="188"/>
      <c r="WHN157" s="188"/>
      <c r="WHO157" s="188"/>
      <c r="WHP157" s="188"/>
      <c r="WHQ157" s="188"/>
      <c r="WHR157" s="188"/>
      <c r="WHS157" s="188"/>
      <c r="WHT157" s="188"/>
      <c r="WHU157" s="188"/>
      <c r="WHV157" s="188"/>
      <c r="WHW157" s="188"/>
      <c r="WHX157" s="188"/>
      <c r="WHY157" s="188"/>
      <c r="WHZ157" s="188"/>
      <c r="WIA157" s="188"/>
      <c r="WIB157" s="188"/>
      <c r="WIC157" s="188"/>
      <c r="WID157" s="188"/>
      <c r="WIE157" s="188"/>
      <c r="WIF157" s="188"/>
      <c r="WIG157" s="188"/>
      <c r="WIH157" s="188"/>
      <c r="WII157" s="188"/>
      <c r="WIJ157" s="188"/>
      <c r="WIK157" s="188"/>
      <c r="WIL157" s="188"/>
      <c r="WIM157" s="188"/>
      <c r="WIN157" s="188"/>
      <c r="WIO157" s="188"/>
      <c r="WIP157" s="188"/>
      <c r="WIQ157" s="188"/>
      <c r="WIR157" s="188"/>
      <c r="WIS157" s="188"/>
      <c r="WIT157" s="188"/>
      <c r="WIU157" s="188"/>
      <c r="WIV157" s="188"/>
      <c r="WIW157" s="188"/>
      <c r="WIX157" s="188"/>
      <c r="WIY157" s="188"/>
      <c r="WIZ157" s="188"/>
      <c r="WJA157" s="188"/>
      <c r="WJB157" s="188"/>
      <c r="WJC157" s="188"/>
      <c r="WJD157" s="188"/>
      <c r="WJE157" s="188"/>
      <c r="WJF157" s="188"/>
      <c r="WJG157" s="188"/>
      <c r="WJH157" s="188"/>
      <c r="WJI157" s="188"/>
      <c r="WJJ157" s="188"/>
      <c r="WJK157" s="188"/>
      <c r="WJL157" s="188"/>
      <c r="WJM157" s="188"/>
      <c r="WJN157" s="188"/>
      <c r="WJO157" s="188"/>
      <c r="WJP157" s="188"/>
      <c r="WJQ157" s="188"/>
      <c r="WJR157" s="188"/>
      <c r="WJS157" s="188"/>
      <c r="WJT157" s="188"/>
      <c r="WJU157" s="188"/>
      <c r="WJV157" s="188"/>
      <c r="WJW157" s="188"/>
      <c r="WJX157" s="188"/>
      <c r="WJY157" s="188"/>
      <c r="WJZ157" s="188"/>
      <c r="WKA157" s="188"/>
      <c r="WKB157" s="188"/>
      <c r="WKC157" s="188"/>
      <c r="WKD157" s="188"/>
      <c r="WKE157" s="188"/>
      <c r="WKF157" s="188"/>
      <c r="WKG157" s="188"/>
      <c r="WKH157" s="188"/>
      <c r="WKI157" s="188"/>
      <c r="WKJ157" s="188"/>
      <c r="WKK157" s="188"/>
      <c r="WKL157" s="188"/>
      <c r="WKM157" s="188"/>
      <c r="WKN157" s="188"/>
      <c r="WKO157" s="188"/>
      <c r="WKP157" s="188"/>
      <c r="WKQ157" s="188"/>
      <c r="WKR157" s="188"/>
      <c r="WKS157" s="188"/>
      <c r="WKT157" s="188"/>
      <c r="WKU157" s="188"/>
      <c r="WKV157" s="188"/>
      <c r="WKW157" s="188"/>
      <c r="WKX157" s="188"/>
      <c r="WKY157" s="188"/>
      <c r="WKZ157" s="188"/>
      <c r="WLA157" s="188"/>
      <c r="WLB157" s="188"/>
      <c r="WLC157" s="188"/>
      <c r="WLD157" s="188"/>
      <c r="WLE157" s="188"/>
      <c r="WLF157" s="188"/>
      <c r="WLG157" s="188"/>
      <c r="WLH157" s="188"/>
      <c r="WLI157" s="188"/>
      <c r="WLJ157" s="188"/>
      <c r="WLK157" s="188"/>
      <c r="WLL157" s="188"/>
      <c r="WLM157" s="188"/>
      <c r="WLN157" s="188"/>
      <c r="WLO157" s="188"/>
      <c r="WLP157" s="188"/>
      <c r="WLQ157" s="188"/>
      <c r="WLR157" s="188"/>
      <c r="WLS157" s="188"/>
      <c r="WLT157" s="188"/>
      <c r="WLU157" s="188"/>
      <c r="WLV157" s="188"/>
      <c r="WLW157" s="188"/>
      <c r="WLX157" s="188"/>
      <c r="WLY157" s="188"/>
      <c r="WLZ157" s="188"/>
      <c r="WMA157" s="188"/>
      <c r="WMB157" s="188"/>
      <c r="WMC157" s="188"/>
      <c r="WMD157" s="188"/>
      <c r="WME157" s="188"/>
      <c r="WMF157" s="188"/>
      <c r="WMG157" s="188"/>
      <c r="WMH157" s="188"/>
      <c r="WMI157" s="188"/>
      <c r="WMJ157" s="188"/>
      <c r="WMK157" s="188"/>
      <c r="WML157" s="188"/>
      <c r="WMM157" s="188"/>
      <c r="WMN157" s="188"/>
      <c r="WMO157" s="188"/>
      <c r="WMP157" s="188"/>
      <c r="WMQ157" s="188"/>
      <c r="WMR157" s="188"/>
      <c r="WMS157" s="188"/>
      <c r="WMT157" s="188"/>
      <c r="WMU157" s="188"/>
      <c r="WMV157" s="188"/>
      <c r="WMW157" s="188"/>
      <c r="WMX157" s="188"/>
      <c r="WMY157" s="188"/>
      <c r="WMZ157" s="188"/>
      <c r="WNA157" s="188"/>
      <c r="WNB157" s="188"/>
      <c r="WNC157" s="188"/>
      <c r="WND157" s="188"/>
      <c r="WNE157" s="188"/>
      <c r="WNF157" s="188"/>
      <c r="WNG157" s="188"/>
      <c r="WNH157" s="188"/>
      <c r="WNI157" s="188"/>
      <c r="WNJ157" s="188"/>
      <c r="WNK157" s="188"/>
      <c r="WNL157" s="188"/>
      <c r="WNM157" s="188"/>
      <c r="WNN157" s="188"/>
      <c r="WNO157" s="188"/>
      <c r="WNP157" s="188"/>
      <c r="WNQ157" s="188"/>
      <c r="WNR157" s="188"/>
      <c r="WNS157" s="188"/>
      <c r="WNT157" s="188"/>
      <c r="WNU157" s="188"/>
      <c r="WNV157" s="188"/>
      <c r="WNW157" s="188"/>
      <c r="WNX157" s="188"/>
      <c r="WNY157" s="188"/>
      <c r="WNZ157" s="188"/>
      <c r="WOA157" s="188"/>
      <c r="WOB157" s="188"/>
      <c r="WOC157" s="188"/>
      <c r="WOD157" s="188"/>
      <c r="WOE157" s="188"/>
      <c r="WOF157" s="188"/>
      <c r="WOG157" s="188"/>
      <c r="WOH157" s="188"/>
      <c r="WOI157" s="188"/>
      <c r="WOJ157" s="188"/>
      <c r="WOK157" s="188"/>
      <c r="WOL157" s="188"/>
      <c r="WOM157" s="188"/>
      <c r="WON157" s="188"/>
      <c r="WOO157" s="188"/>
      <c r="WOP157" s="188"/>
      <c r="WOQ157" s="188"/>
      <c r="WOR157" s="188"/>
      <c r="WOS157" s="188"/>
      <c r="WOT157" s="188"/>
      <c r="WOU157" s="188"/>
      <c r="WOV157" s="188"/>
      <c r="WOW157" s="188"/>
      <c r="WOX157" s="188"/>
      <c r="WOY157" s="188"/>
      <c r="WOZ157" s="188"/>
      <c r="WPA157" s="188"/>
      <c r="WPB157" s="188"/>
      <c r="WPC157" s="188"/>
      <c r="WPD157" s="188"/>
      <c r="WPE157" s="188"/>
      <c r="WPF157" s="188"/>
      <c r="WPG157" s="188"/>
      <c r="WPH157" s="188"/>
      <c r="WPI157" s="188"/>
      <c r="WPJ157" s="188"/>
      <c r="WPK157" s="188"/>
      <c r="WPL157" s="188"/>
      <c r="WPM157" s="188"/>
      <c r="WPN157" s="188"/>
      <c r="WPO157" s="188"/>
      <c r="WPP157" s="188"/>
      <c r="WPQ157" s="188"/>
      <c r="WPR157" s="188"/>
      <c r="WPS157" s="188"/>
      <c r="WPT157" s="188"/>
      <c r="WPU157" s="188"/>
      <c r="WPV157" s="188"/>
      <c r="WPW157" s="188"/>
      <c r="WPX157" s="188"/>
      <c r="WPY157" s="188"/>
      <c r="WPZ157" s="188"/>
      <c r="WQA157" s="188"/>
      <c r="WQB157" s="188"/>
      <c r="WQC157" s="188"/>
      <c r="WQD157" s="188"/>
      <c r="WQE157" s="188"/>
      <c r="WQF157" s="188"/>
      <c r="WQG157" s="188"/>
      <c r="WQH157" s="188"/>
      <c r="WQI157" s="188"/>
      <c r="WQJ157" s="188"/>
      <c r="WQK157" s="188"/>
      <c r="WQL157" s="188"/>
      <c r="WQM157" s="188"/>
      <c r="WQN157" s="188"/>
      <c r="WQO157" s="188"/>
      <c r="WQP157" s="188"/>
      <c r="WQQ157" s="188"/>
      <c r="WQR157" s="188"/>
      <c r="WQS157" s="188"/>
      <c r="WQT157" s="188"/>
      <c r="WQU157" s="188"/>
      <c r="WQV157" s="188"/>
      <c r="WQW157" s="188"/>
      <c r="WQX157" s="188"/>
      <c r="WQY157" s="188"/>
      <c r="WQZ157" s="188"/>
      <c r="WRA157" s="188"/>
      <c r="WRB157" s="188"/>
      <c r="WRC157" s="188"/>
      <c r="WRD157" s="188"/>
      <c r="WRE157" s="188"/>
      <c r="WRF157" s="188"/>
      <c r="WRG157" s="188"/>
      <c r="WRH157" s="188"/>
      <c r="WRI157" s="188"/>
      <c r="WRJ157" s="188"/>
      <c r="WRK157" s="188"/>
      <c r="WRL157" s="188"/>
      <c r="WRM157" s="188"/>
      <c r="WRN157" s="188"/>
      <c r="WRO157" s="188"/>
      <c r="WRP157" s="188"/>
      <c r="WRQ157" s="188"/>
      <c r="WRR157" s="188"/>
      <c r="WRS157" s="188"/>
      <c r="WRT157" s="188"/>
      <c r="WRU157" s="188"/>
      <c r="WRV157" s="188"/>
      <c r="WRW157" s="188"/>
      <c r="WRX157" s="188"/>
      <c r="WRY157" s="188"/>
      <c r="WRZ157" s="188"/>
      <c r="WSA157" s="188"/>
      <c r="WSB157" s="188"/>
      <c r="WSC157" s="188"/>
      <c r="WSD157" s="188"/>
      <c r="WSE157" s="188"/>
      <c r="WSF157" s="188"/>
      <c r="WSG157" s="188"/>
      <c r="WSH157" s="188"/>
      <c r="WSI157" s="188"/>
      <c r="WSJ157" s="188"/>
      <c r="WSK157" s="188"/>
      <c r="WSL157" s="188"/>
      <c r="WSM157" s="188"/>
      <c r="WSN157" s="188"/>
      <c r="WSO157" s="188"/>
      <c r="WSP157" s="188"/>
      <c r="WSQ157" s="188"/>
      <c r="WSR157" s="188"/>
      <c r="WSS157" s="188"/>
      <c r="WST157" s="188"/>
      <c r="WSU157" s="188"/>
      <c r="WSV157" s="188"/>
      <c r="WSW157" s="188"/>
      <c r="WSX157" s="188"/>
      <c r="WSY157" s="188"/>
      <c r="WSZ157" s="188"/>
      <c r="WTA157" s="188"/>
      <c r="WTB157" s="188"/>
      <c r="WTC157" s="188"/>
      <c r="WTD157" s="188"/>
      <c r="WTE157" s="188"/>
      <c r="WTF157" s="188"/>
      <c r="WTG157" s="188"/>
      <c r="WTH157" s="188"/>
      <c r="WTI157" s="188"/>
      <c r="WTJ157" s="188"/>
      <c r="WTK157" s="188"/>
      <c r="WTL157" s="188"/>
      <c r="WTM157" s="188"/>
      <c r="WTN157" s="188"/>
      <c r="WTO157" s="188"/>
      <c r="WTP157" s="188"/>
      <c r="WTQ157" s="188"/>
      <c r="WTR157" s="188"/>
      <c r="WTS157" s="188"/>
      <c r="WTT157" s="188"/>
      <c r="WTU157" s="188"/>
      <c r="WTV157" s="188"/>
      <c r="WTW157" s="188"/>
      <c r="WTX157" s="188"/>
      <c r="WTY157" s="188"/>
      <c r="WTZ157" s="188"/>
      <c r="WUA157" s="188"/>
      <c r="WUB157" s="188"/>
      <c r="WUC157" s="188"/>
      <c r="WUD157" s="188"/>
      <c r="WUE157" s="188"/>
      <c r="WUF157" s="188"/>
      <c r="WUG157" s="188"/>
      <c r="WUH157" s="188"/>
      <c r="WUI157" s="188"/>
      <c r="WUJ157" s="188"/>
      <c r="WUK157" s="188"/>
      <c r="WUL157" s="188"/>
      <c r="WUM157" s="188"/>
      <c r="WUN157" s="188"/>
      <c r="WUO157" s="188"/>
      <c r="WUP157" s="188"/>
      <c r="WUQ157" s="188"/>
      <c r="WUR157" s="188"/>
      <c r="WUS157" s="188"/>
      <c r="WUT157" s="188"/>
      <c r="WUU157" s="188"/>
      <c r="WUV157" s="188"/>
      <c r="WUW157" s="188"/>
      <c r="WUX157" s="188"/>
      <c r="WUY157" s="188"/>
      <c r="WUZ157" s="188"/>
      <c r="WVA157" s="188"/>
      <c r="WVB157" s="188"/>
      <c r="WVC157" s="188"/>
      <c r="WVD157" s="188"/>
      <c r="WVE157" s="188"/>
      <c r="WVF157" s="188"/>
      <c r="WVG157" s="188"/>
      <c r="WVH157" s="188"/>
      <c r="WVI157" s="188"/>
      <c r="WVJ157" s="188"/>
      <c r="WVK157" s="188"/>
      <c r="WVL157" s="188"/>
      <c r="WVM157" s="188"/>
      <c r="WVN157" s="188"/>
      <c r="WVO157" s="188"/>
      <c r="WVP157" s="188"/>
      <c r="WVQ157" s="188"/>
      <c r="WVR157" s="188"/>
      <c r="WVS157" s="188"/>
      <c r="WVT157" s="188"/>
      <c r="WVU157" s="188"/>
      <c r="WVV157" s="188"/>
      <c r="WVW157" s="188"/>
      <c r="WVX157" s="188"/>
      <c r="WVY157" s="188"/>
      <c r="WVZ157" s="188"/>
      <c r="WWA157" s="188"/>
      <c r="WWB157" s="188"/>
      <c r="WWC157" s="188"/>
      <c r="WWD157" s="188"/>
      <c r="WWE157" s="188"/>
      <c r="WWF157" s="188"/>
      <c r="WWG157" s="188"/>
      <c r="WWH157" s="188"/>
      <c r="WWI157" s="188"/>
      <c r="WWJ157" s="188"/>
      <c r="WWK157" s="188"/>
      <c r="WWL157" s="188"/>
      <c r="WWM157" s="188"/>
      <c r="WWN157" s="188"/>
      <c r="WWO157" s="188"/>
      <c r="WWP157" s="188"/>
      <c r="WWQ157" s="188"/>
      <c r="WWR157" s="188"/>
      <c r="WWS157" s="188"/>
      <c r="WWT157" s="188"/>
      <c r="WWU157" s="188"/>
      <c r="WWV157" s="188"/>
      <c r="WWW157" s="188"/>
      <c r="WWX157" s="188"/>
      <c r="WWY157" s="188"/>
      <c r="WWZ157" s="188"/>
      <c r="WXA157" s="188"/>
      <c r="WXB157" s="188"/>
      <c r="WXC157" s="188"/>
      <c r="WXD157" s="188"/>
      <c r="WXE157" s="188"/>
      <c r="WXF157" s="188"/>
      <c r="WXG157" s="188"/>
      <c r="WXH157" s="188"/>
      <c r="WXI157" s="188"/>
      <c r="WXJ157" s="188"/>
      <c r="WXK157" s="188"/>
      <c r="WXL157" s="188"/>
      <c r="WXM157" s="188"/>
      <c r="WXN157" s="188"/>
      <c r="WXO157" s="188"/>
      <c r="WXP157" s="188"/>
      <c r="WXQ157" s="188"/>
      <c r="WXR157" s="188"/>
      <c r="WXS157" s="188"/>
      <c r="WXT157" s="188"/>
      <c r="WXU157" s="188"/>
      <c r="WXV157" s="188"/>
      <c r="WXW157" s="188"/>
      <c r="WXX157" s="188"/>
      <c r="WXY157" s="188"/>
      <c r="WXZ157" s="188"/>
      <c r="WYA157" s="188"/>
      <c r="WYB157" s="188"/>
      <c r="WYC157" s="188"/>
      <c r="WYD157" s="188"/>
      <c r="WYE157" s="188"/>
      <c r="WYF157" s="188"/>
      <c r="WYG157" s="188"/>
      <c r="WYH157" s="188"/>
      <c r="WYI157" s="188"/>
      <c r="WYJ157" s="188"/>
      <c r="WYK157" s="188"/>
      <c r="WYL157" s="188"/>
      <c r="WYM157" s="188"/>
      <c r="WYN157" s="188"/>
      <c r="WYO157" s="188"/>
      <c r="WYP157" s="188"/>
      <c r="WYQ157" s="188"/>
      <c r="WYR157" s="188"/>
      <c r="WYS157" s="188"/>
      <c r="WYT157" s="188"/>
      <c r="WYU157" s="188"/>
      <c r="WYV157" s="188"/>
      <c r="WYW157" s="188"/>
      <c r="WYX157" s="188"/>
      <c r="WYY157" s="188"/>
      <c r="WYZ157" s="188"/>
      <c r="WZA157" s="188"/>
      <c r="WZB157" s="188"/>
      <c r="WZC157" s="188"/>
      <c r="WZD157" s="188"/>
      <c r="WZE157" s="188"/>
      <c r="WZF157" s="188"/>
      <c r="WZG157" s="188"/>
      <c r="WZH157" s="188"/>
      <c r="WZI157" s="188"/>
      <c r="WZJ157" s="188"/>
      <c r="WZK157" s="188"/>
      <c r="WZL157" s="188"/>
      <c r="WZM157" s="188"/>
      <c r="WZN157" s="188"/>
      <c r="WZO157" s="188"/>
      <c r="WZP157" s="188"/>
      <c r="WZQ157" s="188"/>
      <c r="WZR157" s="188"/>
      <c r="WZS157" s="188"/>
      <c r="WZT157" s="188"/>
      <c r="WZU157" s="188"/>
      <c r="WZV157" s="188"/>
      <c r="WZW157" s="188"/>
      <c r="WZX157" s="188"/>
      <c r="WZY157" s="188"/>
      <c r="WZZ157" s="188"/>
      <c r="XAA157" s="188"/>
      <c r="XAB157" s="188"/>
      <c r="XAC157" s="188"/>
      <c r="XAD157" s="188"/>
      <c r="XAE157" s="188"/>
      <c r="XAF157" s="188"/>
      <c r="XAG157" s="188"/>
      <c r="XAH157" s="188"/>
      <c r="XAI157" s="188"/>
      <c r="XAJ157" s="188"/>
      <c r="XAK157" s="188"/>
      <c r="XAL157" s="188"/>
      <c r="XAM157" s="188"/>
      <c r="XAN157" s="188"/>
      <c r="XAO157" s="188"/>
      <c r="XAP157" s="188"/>
      <c r="XAQ157" s="188"/>
      <c r="XAR157" s="188"/>
      <c r="XAS157" s="188"/>
      <c r="XAT157" s="188"/>
      <c r="XAU157" s="188"/>
      <c r="XAV157" s="188"/>
      <c r="XAW157" s="188"/>
      <c r="XAX157" s="188"/>
      <c r="XAY157" s="188"/>
      <c r="XAZ157" s="188"/>
      <c r="XBA157" s="188"/>
      <c r="XBB157" s="188"/>
      <c r="XBC157" s="188"/>
      <c r="XBD157" s="188"/>
      <c r="XBE157" s="188"/>
      <c r="XBF157" s="188"/>
      <c r="XBG157" s="188"/>
      <c r="XBH157" s="188"/>
      <c r="XBI157" s="188"/>
      <c r="XBJ157" s="188"/>
      <c r="XBK157" s="188"/>
      <c r="XBL157" s="188"/>
      <c r="XBM157" s="188"/>
      <c r="XBN157" s="188"/>
      <c r="XBO157" s="188"/>
      <c r="XBP157" s="188"/>
      <c r="XBQ157" s="188"/>
      <c r="XBR157" s="188"/>
      <c r="XBS157" s="188"/>
      <c r="XBT157" s="188"/>
      <c r="XBU157" s="188"/>
      <c r="XBV157" s="188"/>
      <c r="XBW157" s="188"/>
      <c r="XBX157" s="188"/>
      <c r="XBY157" s="188"/>
      <c r="XBZ157" s="188"/>
      <c r="XCA157" s="188"/>
      <c r="XCB157" s="188"/>
      <c r="XCC157" s="188"/>
      <c r="XCD157" s="188"/>
      <c r="XCE157" s="188"/>
      <c r="XCF157" s="188"/>
      <c r="XCG157" s="188"/>
      <c r="XCH157" s="188"/>
      <c r="XCI157" s="188"/>
      <c r="XCJ157" s="188"/>
      <c r="XCK157" s="188"/>
      <c r="XCL157" s="188"/>
      <c r="XCM157" s="188"/>
      <c r="XCN157" s="188"/>
      <c r="XCO157" s="188"/>
      <c r="XCP157" s="188"/>
      <c r="XCQ157" s="188"/>
      <c r="XCR157" s="188"/>
      <c r="XCS157" s="188"/>
      <c r="XCT157" s="188"/>
      <c r="XCU157" s="188"/>
      <c r="XCV157" s="188"/>
      <c r="XCW157" s="188"/>
      <c r="XCX157" s="188"/>
      <c r="XCY157" s="188"/>
      <c r="XCZ157" s="188"/>
      <c r="XDA157" s="188"/>
      <c r="XDB157" s="188"/>
      <c r="XDC157" s="188"/>
      <c r="XDD157" s="188"/>
      <c r="XDE157" s="188"/>
      <c r="XDF157" s="188"/>
      <c r="XDG157" s="188"/>
      <c r="XDH157" s="188"/>
      <c r="XDI157" s="188"/>
      <c r="XDJ157" s="188"/>
      <c r="XDK157" s="188"/>
      <c r="XDL157" s="188"/>
      <c r="XDM157" s="188"/>
      <c r="XDN157" s="188"/>
      <c r="XDO157" s="188"/>
      <c r="XDP157" s="188"/>
      <c r="XDQ157" s="188"/>
      <c r="XDR157" s="188"/>
      <c r="XDS157" s="188"/>
      <c r="XDT157" s="188"/>
      <c r="XDU157" s="188"/>
      <c r="XDV157" s="188"/>
      <c r="XDW157" s="188"/>
      <c r="XDX157" s="188"/>
      <c r="XDY157" s="188"/>
      <c r="XDZ157" s="188"/>
      <c r="XEA157" s="188"/>
      <c r="XEB157" s="188"/>
      <c r="XEC157" s="188"/>
      <c r="XED157" s="188"/>
      <c r="XEE157" s="188"/>
      <c r="XEF157" s="188"/>
      <c r="XEG157" s="188"/>
      <c r="XEH157" s="188"/>
      <c r="XEI157" s="188"/>
      <c r="XEJ157" s="188"/>
      <c r="XEK157" s="188"/>
      <c r="XEL157" s="188"/>
      <c r="XEM157" s="188"/>
      <c r="XEN157" s="188"/>
      <c r="XEO157" s="188"/>
      <c r="XEP157" s="188"/>
      <c r="XEQ157" s="188"/>
      <c r="XER157" s="188"/>
      <c r="XES157" s="188"/>
      <c r="XET157" s="188"/>
      <c r="XEU157" s="188"/>
      <c r="XEV157" s="188"/>
      <c r="XEW157" s="188"/>
      <c r="XEX157" s="188"/>
      <c r="XEY157" s="188"/>
      <c r="XEZ157" s="188"/>
      <c r="XFA157" s="188"/>
      <c r="XFB157" s="188"/>
      <c r="XFC157" s="188"/>
      <c r="XFD157" s="188"/>
    </row>
    <row r="158" spans="1:16384" s="149" customFormat="1" ht="10.5" customHeight="1" x14ac:dyDescent="0.2">
      <c r="A158" s="148" t="s">
        <v>128</v>
      </c>
      <c r="D158" s="150"/>
      <c r="E158" s="151"/>
      <c r="F158" s="152"/>
      <c r="G158" s="153"/>
      <c r="H158" s="154"/>
      <c r="I158" s="154"/>
      <c r="J158" s="155"/>
      <c r="K158" s="156"/>
      <c r="L158" s="157"/>
      <c r="N158" s="158"/>
      <c r="P158" s="158"/>
    </row>
    <row r="159" spans="1:16384" s="149" customFormat="1" ht="3.75" hidden="1" customHeight="1" x14ac:dyDescent="0.2">
      <c r="A159" s="159"/>
      <c r="D159" s="160"/>
      <c r="E159" s="161"/>
      <c r="F159" s="162"/>
      <c r="G159" s="163"/>
      <c r="H159" s="164"/>
      <c r="I159" s="164"/>
      <c r="J159" s="165"/>
      <c r="K159" s="166"/>
      <c r="L159" s="157"/>
      <c r="N159" s="158"/>
      <c r="P159" s="158"/>
    </row>
    <row r="160" spans="1:16384" s="149" customFormat="1" ht="15" customHeight="1" x14ac:dyDescent="0.2">
      <c r="A160" s="190" t="s">
        <v>129</v>
      </c>
      <c r="B160" s="190"/>
      <c r="C160" s="190"/>
      <c r="D160" s="190"/>
      <c r="E160" s="190"/>
      <c r="F160" s="190"/>
      <c r="G160" s="190"/>
      <c r="H160" s="190"/>
      <c r="I160" s="190"/>
      <c r="J160" s="190"/>
      <c r="K160" s="190"/>
      <c r="L160" s="190"/>
      <c r="M160" s="190"/>
      <c r="N160" s="190"/>
      <c r="O160" s="190"/>
      <c r="P160" s="190"/>
      <c r="Q160" s="190"/>
      <c r="R160" s="190"/>
      <c r="S160" s="190"/>
      <c r="T160" s="190"/>
      <c r="U160" s="190"/>
      <c r="V160" s="190"/>
      <c r="W160" s="190"/>
      <c r="X160" s="190"/>
      <c r="Y160" s="190"/>
      <c r="Z160" s="190"/>
      <c r="AA160" s="190"/>
      <c r="AB160" s="190"/>
      <c r="AC160" s="190"/>
      <c r="AD160" s="190"/>
      <c r="AE160" s="190"/>
      <c r="AF160" s="190"/>
      <c r="AG160" s="190"/>
      <c r="AH160" s="190"/>
      <c r="AI160" s="190"/>
      <c r="AJ160" s="190"/>
      <c r="AK160" s="190"/>
      <c r="AL160" s="190"/>
      <c r="AM160" s="190"/>
      <c r="AN160" s="190"/>
      <c r="AO160" s="190"/>
      <c r="AP160" s="190"/>
      <c r="AQ160" s="190"/>
    </row>
    <row r="161" spans="1:43" s="149" customFormat="1" ht="17.45" customHeight="1" x14ac:dyDescent="0.2">
      <c r="A161" s="190" t="s">
        <v>130</v>
      </c>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row>
    <row r="162" spans="1:43" s="149" customFormat="1" ht="26.45" customHeight="1" x14ac:dyDescent="0.2">
      <c r="A162" s="190" t="s">
        <v>131</v>
      </c>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row>
    <row r="163" spans="1:43" s="149" customFormat="1" x14ac:dyDescent="0.2">
      <c r="A163" s="189" t="s">
        <v>132</v>
      </c>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row>
    <row r="164" spans="1:43" x14ac:dyDescent="0.2">
      <c r="A164" s="167"/>
      <c r="B164" s="168"/>
      <c r="C164" s="169"/>
      <c r="D164" s="170"/>
      <c r="E164" s="171"/>
      <c r="F164" s="169"/>
      <c r="G164" s="172"/>
      <c r="H164" s="173"/>
      <c r="I164" s="167"/>
      <c r="J164" s="167"/>
      <c r="K164" s="167"/>
      <c r="L164" s="167"/>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9"/>
      <c r="AL164" s="2"/>
      <c r="AN164" s="1"/>
      <c r="AO164" s="1"/>
      <c r="AP164" s="1"/>
      <c r="AQ164" s="1"/>
    </row>
    <row r="165" spans="1:43" s="149" customFormat="1" ht="15.75" customHeight="1" x14ac:dyDescent="0.2">
      <c r="A165" s="174" t="s">
        <v>133</v>
      </c>
      <c r="B165" s="168"/>
      <c r="C165" s="169"/>
      <c r="D165" s="170"/>
      <c r="E165" s="171"/>
      <c r="F165" s="169"/>
      <c r="G165" s="172"/>
      <c r="H165" s="173"/>
      <c r="I165" s="167"/>
      <c r="J165" s="167"/>
      <c r="K165" s="167"/>
      <c r="L165" s="167"/>
    </row>
    <row r="166" spans="1:43" s="149" customFormat="1" ht="21.75" customHeight="1" x14ac:dyDescent="0.2">
      <c r="A166" s="189" t="s">
        <v>134</v>
      </c>
      <c r="B166" s="189"/>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c r="AA166" s="189"/>
      <c r="AB166" s="189"/>
      <c r="AC166" s="189"/>
      <c r="AD166" s="189"/>
      <c r="AE166" s="189"/>
      <c r="AF166" s="189"/>
      <c r="AG166" s="189"/>
      <c r="AH166" s="189"/>
      <c r="AI166" s="189"/>
      <c r="AJ166" s="189"/>
      <c r="AK166" s="189"/>
      <c r="AL166" s="189"/>
      <c r="AM166" s="189"/>
      <c r="AN166" s="189"/>
      <c r="AO166" s="189"/>
      <c r="AP166" s="189"/>
      <c r="AQ166" s="189"/>
    </row>
  </sheetData>
  <sheetProtection selectLockedCells="1"/>
  <mergeCells count="415">
    <mergeCell ref="A166:AQ166"/>
    <mergeCell ref="XDK157:XEZ157"/>
    <mergeCell ref="XFA157:XFD157"/>
    <mergeCell ref="A160:AQ160"/>
    <mergeCell ref="A161:AQ161"/>
    <mergeCell ref="A162:AQ162"/>
    <mergeCell ref="A163:AQ163"/>
    <mergeCell ref="WTS157:WVH157"/>
    <mergeCell ref="WVI157:WWX157"/>
    <mergeCell ref="WWY157:WYN157"/>
    <mergeCell ref="WYO157:XAD157"/>
    <mergeCell ref="XAE157:XBT157"/>
    <mergeCell ref="XBU157:XDJ157"/>
    <mergeCell ref="WKA157:WLP157"/>
    <mergeCell ref="WLQ157:WNF157"/>
    <mergeCell ref="WNG157:WOV157"/>
    <mergeCell ref="WOW157:WQL157"/>
    <mergeCell ref="WQM157:WSB157"/>
    <mergeCell ref="WSC157:WTR157"/>
    <mergeCell ref="WAI157:WBX157"/>
    <mergeCell ref="WBY157:WDN157"/>
    <mergeCell ref="WDO157:WFD157"/>
    <mergeCell ref="WFE157:WGT157"/>
    <mergeCell ref="WGU157:WIJ157"/>
    <mergeCell ref="WIK157:WJZ157"/>
    <mergeCell ref="VQQ157:VSF157"/>
    <mergeCell ref="VSG157:VTV157"/>
    <mergeCell ref="VTW157:VVL157"/>
    <mergeCell ref="VVM157:VXB157"/>
    <mergeCell ref="VXC157:VYR157"/>
    <mergeCell ref="VYS157:WAH157"/>
    <mergeCell ref="VGY157:VIN157"/>
    <mergeCell ref="VIO157:VKD157"/>
    <mergeCell ref="VKE157:VLT157"/>
    <mergeCell ref="VLU157:VNJ157"/>
    <mergeCell ref="VNK157:VOZ157"/>
    <mergeCell ref="VPA157:VQP157"/>
    <mergeCell ref="UXG157:UYV157"/>
    <mergeCell ref="UYW157:VAL157"/>
    <mergeCell ref="VAM157:VCB157"/>
    <mergeCell ref="VCC157:VDR157"/>
    <mergeCell ref="VDS157:VFH157"/>
    <mergeCell ref="VFI157:VGX157"/>
    <mergeCell ref="UNO157:UPD157"/>
    <mergeCell ref="UPE157:UQT157"/>
    <mergeCell ref="UQU157:USJ157"/>
    <mergeCell ref="USK157:UTZ157"/>
    <mergeCell ref="UUA157:UVP157"/>
    <mergeCell ref="UVQ157:UXF157"/>
    <mergeCell ref="UDW157:UFL157"/>
    <mergeCell ref="UFM157:UHB157"/>
    <mergeCell ref="UHC157:UIR157"/>
    <mergeCell ref="UIS157:UKH157"/>
    <mergeCell ref="UKI157:ULX157"/>
    <mergeCell ref="ULY157:UNN157"/>
    <mergeCell ref="TUE157:TVT157"/>
    <mergeCell ref="TVU157:TXJ157"/>
    <mergeCell ref="TXK157:TYZ157"/>
    <mergeCell ref="TZA157:UAP157"/>
    <mergeCell ref="UAQ157:UCF157"/>
    <mergeCell ref="UCG157:UDV157"/>
    <mergeCell ref="TKM157:TMB157"/>
    <mergeCell ref="TMC157:TNR157"/>
    <mergeCell ref="TNS157:TPH157"/>
    <mergeCell ref="TPI157:TQX157"/>
    <mergeCell ref="TQY157:TSN157"/>
    <mergeCell ref="TSO157:TUD157"/>
    <mergeCell ref="TAU157:TCJ157"/>
    <mergeCell ref="TCK157:TDZ157"/>
    <mergeCell ref="TEA157:TFP157"/>
    <mergeCell ref="TFQ157:THF157"/>
    <mergeCell ref="THG157:TIV157"/>
    <mergeCell ref="TIW157:TKL157"/>
    <mergeCell ref="SRC157:SSR157"/>
    <mergeCell ref="SSS157:SUH157"/>
    <mergeCell ref="SUI157:SVX157"/>
    <mergeCell ref="SVY157:SXN157"/>
    <mergeCell ref="SXO157:SZD157"/>
    <mergeCell ref="SZE157:TAT157"/>
    <mergeCell ref="SHK157:SIZ157"/>
    <mergeCell ref="SJA157:SKP157"/>
    <mergeCell ref="SKQ157:SMF157"/>
    <mergeCell ref="SMG157:SNV157"/>
    <mergeCell ref="SNW157:SPL157"/>
    <mergeCell ref="SPM157:SRB157"/>
    <mergeCell ref="RXS157:RZH157"/>
    <mergeCell ref="RZI157:SAX157"/>
    <mergeCell ref="SAY157:SCN157"/>
    <mergeCell ref="SCO157:SED157"/>
    <mergeCell ref="SEE157:SFT157"/>
    <mergeCell ref="SFU157:SHJ157"/>
    <mergeCell ref="ROA157:RPP157"/>
    <mergeCell ref="RPQ157:RRF157"/>
    <mergeCell ref="RRG157:RSV157"/>
    <mergeCell ref="RSW157:RUL157"/>
    <mergeCell ref="RUM157:RWB157"/>
    <mergeCell ref="RWC157:RXR157"/>
    <mergeCell ref="REI157:RFX157"/>
    <mergeCell ref="RFY157:RHN157"/>
    <mergeCell ref="RHO157:RJD157"/>
    <mergeCell ref="RJE157:RKT157"/>
    <mergeCell ref="RKU157:RMJ157"/>
    <mergeCell ref="RMK157:RNZ157"/>
    <mergeCell ref="QUQ157:QWF157"/>
    <mergeCell ref="QWG157:QXV157"/>
    <mergeCell ref="QXW157:QZL157"/>
    <mergeCell ref="QZM157:RBB157"/>
    <mergeCell ref="RBC157:RCR157"/>
    <mergeCell ref="RCS157:REH157"/>
    <mergeCell ref="QKY157:QMN157"/>
    <mergeCell ref="QMO157:QOD157"/>
    <mergeCell ref="QOE157:QPT157"/>
    <mergeCell ref="QPU157:QRJ157"/>
    <mergeCell ref="QRK157:QSZ157"/>
    <mergeCell ref="QTA157:QUP157"/>
    <mergeCell ref="QBG157:QCV157"/>
    <mergeCell ref="QCW157:QEL157"/>
    <mergeCell ref="QEM157:QGB157"/>
    <mergeCell ref="QGC157:QHR157"/>
    <mergeCell ref="QHS157:QJH157"/>
    <mergeCell ref="QJI157:QKX157"/>
    <mergeCell ref="PRO157:PTD157"/>
    <mergeCell ref="PTE157:PUT157"/>
    <mergeCell ref="PUU157:PWJ157"/>
    <mergeCell ref="PWK157:PXZ157"/>
    <mergeCell ref="PYA157:PZP157"/>
    <mergeCell ref="PZQ157:QBF157"/>
    <mergeCell ref="PHW157:PJL157"/>
    <mergeCell ref="PJM157:PLB157"/>
    <mergeCell ref="PLC157:PMR157"/>
    <mergeCell ref="PMS157:POH157"/>
    <mergeCell ref="POI157:PPX157"/>
    <mergeCell ref="PPY157:PRN157"/>
    <mergeCell ref="OYE157:OZT157"/>
    <mergeCell ref="OZU157:PBJ157"/>
    <mergeCell ref="PBK157:PCZ157"/>
    <mergeCell ref="PDA157:PEP157"/>
    <mergeCell ref="PEQ157:PGF157"/>
    <mergeCell ref="PGG157:PHV157"/>
    <mergeCell ref="OOM157:OQB157"/>
    <mergeCell ref="OQC157:ORR157"/>
    <mergeCell ref="ORS157:OTH157"/>
    <mergeCell ref="OTI157:OUX157"/>
    <mergeCell ref="OUY157:OWN157"/>
    <mergeCell ref="OWO157:OYD157"/>
    <mergeCell ref="OEU157:OGJ157"/>
    <mergeCell ref="OGK157:OHZ157"/>
    <mergeCell ref="OIA157:OJP157"/>
    <mergeCell ref="OJQ157:OLF157"/>
    <mergeCell ref="OLG157:OMV157"/>
    <mergeCell ref="OMW157:OOL157"/>
    <mergeCell ref="NVC157:NWR157"/>
    <mergeCell ref="NWS157:NYH157"/>
    <mergeCell ref="NYI157:NZX157"/>
    <mergeCell ref="NZY157:OBN157"/>
    <mergeCell ref="OBO157:ODD157"/>
    <mergeCell ref="ODE157:OET157"/>
    <mergeCell ref="NLK157:NMZ157"/>
    <mergeCell ref="NNA157:NOP157"/>
    <mergeCell ref="NOQ157:NQF157"/>
    <mergeCell ref="NQG157:NRV157"/>
    <mergeCell ref="NRW157:NTL157"/>
    <mergeCell ref="NTM157:NVB157"/>
    <mergeCell ref="NBS157:NDH157"/>
    <mergeCell ref="NDI157:NEX157"/>
    <mergeCell ref="NEY157:NGN157"/>
    <mergeCell ref="NGO157:NID157"/>
    <mergeCell ref="NIE157:NJT157"/>
    <mergeCell ref="NJU157:NLJ157"/>
    <mergeCell ref="MSA157:MTP157"/>
    <mergeCell ref="MTQ157:MVF157"/>
    <mergeCell ref="MVG157:MWV157"/>
    <mergeCell ref="MWW157:MYL157"/>
    <mergeCell ref="MYM157:NAB157"/>
    <mergeCell ref="NAC157:NBR157"/>
    <mergeCell ref="MII157:MJX157"/>
    <mergeCell ref="MJY157:MLN157"/>
    <mergeCell ref="MLO157:MND157"/>
    <mergeCell ref="MNE157:MOT157"/>
    <mergeCell ref="MOU157:MQJ157"/>
    <mergeCell ref="MQK157:MRZ157"/>
    <mergeCell ref="LYQ157:MAF157"/>
    <mergeCell ref="MAG157:MBV157"/>
    <mergeCell ref="MBW157:MDL157"/>
    <mergeCell ref="MDM157:MFB157"/>
    <mergeCell ref="MFC157:MGR157"/>
    <mergeCell ref="MGS157:MIH157"/>
    <mergeCell ref="LOY157:LQN157"/>
    <mergeCell ref="LQO157:LSD157"/>
    <mergeCell ref="LSE157:LTT157"/>
    <mergeCell ref="LTU157:LVJ157"/>
    <mergeCell ref="LVK157:LWZ157"/>
    <mergeCell ref="LXA157:LYP157"/>
    <mergeCell ref="LFG157:LGV157"/>
    <mergeCell ref="LGW157:LIL157"/>
    <mergeCell ref="LIM157:LKB157"/>
    <mergeCell ref="LKC157:LLR157"/>
    <mergeCell ref="LLS157:LNH157"/>
    <mergeCell ref="LNI157:LOX157"/>
    <mergeCell ref="KVO157:KXD157"/>
    <mergeCell ref="KXE157:KYT157"/>
    <mergeCell ref="KYU157:LAJ157"/>
    <mergeCell ref="LAK157:LBZ157"/>
    <mergeCell ref="LCA157:LDP157"/>
    <mergeCell ref="LDQ157:LFF157"/>
    <mergeCell ref="KLW157:KNL157"/>
    <mergeCell ref="KNM157:KPB157"/>
    <mergeCell ref="KPC157:KQR157"/>
    <mergeCell ref="KQS157:KSH157"/>
    <mergeCell ref="KSI157:KTX157"/>
    <mergeCell ref="KTY157:KVN157"/>
    <mergeCell ref="KCE157:KDT157"/>
    <mergeCell ref="KDU157:KFJ157"/>
    <mergeCell ref="KFK157:KGZ157"/>
    <mergeCell ref="KHA157:KIP157"/>
    <mergeCell ref="KIQ157:KKF157"/>
    <mergeCell ref="KKG157:KLV157"/>
    <mergeCell ref="JSM157:JUB157"/>
    <mergeCell ref="JUC157:JVR157"/>
    <mergeCell ref="JVS157:JXH157"/>
    <mergeCell ref="JXI157:JYX157"/>
    <mergeCell ref="JYY157:KAN157"/>
    <mergeCell ref="KAO157:KCD157"/>
    <mergeCell ref="JIU157:JKJ157"/>
    <mergeCell ref="JKK157:JLZ157"/>
    <mergeCell ref="JMA157:JNP157"/>
    <mergeCell ref="JNQ157:JPF157"/>
    <mergeCell ref="JPG157:JQV157"/>
    <mergeCell ref="JQW157:JSL157"/>
    <mergeCell ref="IZC157:JAR157"/>
    <mergeCell ref="JAS157:JCH157"/>
    <mergeCell ref="JCI157:JDX157"/>
    <mergeCell ref="JDY157:JFN157"/>
    <mergeCell ref="JFO157:JHD157"/>
    <mergeCell ref="JHE157:JIT157"/>
    <mergeCell ref="IPK157:IQZ157"/>
    <mergeCell ref="IRA157:ISP157"/>
    <mergeCell ref="ISQ157:IUF157"/>
    <mergeCell ref="IUG157:IVV157"/>
    <mergeCell ref="IVW157:IXL157"/>
    <mergeCell ref="IXM157:IZB157"/>
    <mergeCell ref="IFS157:IHH157"/>
    <mergeCell ref="IHI157:IIX157"/>
    <mergeCell ref="IIY157:IKN157"/>
    <mergeCell ref="IKO157:IMD157"/>
    <mergeCell ref="IME157:INT157"/>
    <mergeCell ref="INU157:IPJ157"/>
    <mergeCell ref="HWA157:HXP157"/>
    <mergeCell ref="HXQ157:HZF157"/>
    <mergeCell ref="HZG157:IAV157"/>
    <mergeCell ref="IAW157:ICL157"/>
    <mergeCell ref="ICM157:IEB157"/>
    <mergeCell ref="IEC157:IFR157"/>
    <mergeCell ref="HMI157:HNX157"/>
    <mergeCell ref="HNY157:HPN157"/>
    <mergeCell ref="HPO157:HRD157"/>
    <mergeCell ref="HRE157:HST157"/>
    <mergeCell ref="HSU157:HUJ157"/>
    <mergeCell ref="HUK157:HVZ157"/>
    <mergeCell ref="HCQ157:HEF157"/>
    <mergeCell ref="HEG157:HFV157"/>
    <mergeCell ref="HFW157:HHL157"/>
    <mergeCell ref="HHM157:HJB157"/>
    <mergeCell ref="HJC157:HKR157"/>
    <mergeCell ref="HKS157:HMH157"/>
    <mergeCell ref="GSY157:GUN157"/>
    <mergeCell ref="GUO157:GWD157"/>
    <mergeCell ref="GWE157:GXT157"/>
    <mergeCell ref="GXU157:GZJ157"/>
    <mergeCell ref="GZK157:HAZ157"/>
    <mergeCell ref="HBA157:HCP157"/>
    <mergeCell ref="GJG157:GKV157"/>
    <mergeCell ref="GKW157:GML157"/>
    <mergeCell ref="GMM157:GOB157"/>
    <mergeCell ref="GOC157:GPR157"/>
    <mergeCell ref="GPS157:GRH157"/>
    <mergeCell ref="GRI157:GSX157"/>
    <mergeCell ref="FZO157:GBD157"/>
    <mergeCell ref="GBE157:GCT157"/>
    <mergeCell ref="GCU157:GEJ157"/>
    <mergeCell ref="GEK157:GFZ157"/>
    <mergeCell ref="GGA157:GHP157"/>
    <mergeCell ref="GHQ157:GJF157"/>
    <mergeCell ref="FPW157:FRL157"/>
    <mergeCell ref="FRM157:FTB157"/>
    <mergeCell ref="FTC157:FUR157"/>
    <mergeCell ref="FUS157:FWH157"/>
    <mergeCell ref="FWI157:FXX157"/>
    <mergeCell ref="FXY157:FZN157"/>
    <mergeCell ref="FGE157:FHT157"/>
    <mergeCell ref="FHU157:FJJ157"/>
    <mergeCell ref="FJK157:FKZ157"/>
    <mergeCell ref="FLA157:FMP157"/>
    <mergeCell ref="FMQ157:FOF157"/>
    <mergeCell ref="FOG157:FPV157"/>
    <mergeCell ref="EWM157:EYB157"/>
    <mergeCell ref="EYC157:EZR157"/>
    <mergeCell ref="EZS157:FBH157"/>
    <mergeCell ref="FBI157:FCX157"/>
    <mergeCell ref="FCY157:FEN157"/>
    <mergeCell ref="FEO157:FGD157"/>
    <mergeCell ref="EMU157:EOJ157"/>
    <mergeCell ref="EOK157:EPZ157"/>
    <mergeCell ref="EQA157:ERP157"/>
    <mergeCell ref="ERQ157:ETF157"/>
    <mergeCell ref="ETG157:EUV157"/>
    <mergeCell ref="EUW157:EWL157"/>
    <mergeCell ref="EDC157:EER157"/>
    <mergeCell ref="EES157:EGH157"/>
    <mergeCell ref="EGI157:EHX157"/>
    <mergeCell ref="EHY157:EJN157"/>
    <mergeCell ref="EJO157:ELD157"/>
    <mergeCell ref="ELE157:EMT157"/>
    <mergeCell ref="DTK157:DUZ157"/>
    <mergeCell ref="DVA157:DWP157"/>
    <mergeCell ref="DWQ157:DYF157"/>
    <mergeCell ref="DYG157:DZV157"/>
    <mergeCell ref="DZW157:EBL157"/>
    <mergeCell ref="EBM157:EDB157"/>
    <mergeCell ref="DJS157:DLH157"/>
    <mergeCell ref="DLI157:DMX157"/>
    <mergeCell ref="DMY157:DON157"/>
    <mergeCell ref="DOO157:DQD157"/>
    <mergeCell ref="DQE157:DRT157"/>
    <mergeCell ref="DRU157:DTJ157"/>
    <mergeCell ref="DAA157:DBP157"/>
    <mergeCell ref="DBQ157:DDF157"/>
    <mergeCell ref="DDG157:DEV157"/>
    <mergeCell ref="DEW157:DGL157"/>
    <mergeCell ref="DGM157:DIB157"/>
    <mergeCell ref="DIC157:DJR157"/>
    <mergeCell ref="CQI157:CRX157"/>
    <mergeCell ref="CRY157:CTN157"/>
    <mergeCell ref="CTO157:CVD157"/>
    <mergeCell ref="CVE157:CWT157"/>
    <mergeCell ref="CWU157:CYJ157"/>
    <mergeCell ref="CYK157:CZZ157"/>
    <mergeCell ref="CGQ157:CIF157"/>
    <mergeCell ref="CIG157:CJV157"/>
    <mergeCell ref="CJW157:CLL157"/>
    <mergeCell ref="CLM157:CNB157"/>
    <mergeCell ref="CNC157:COR157"/>
    <mergeCell ref="COS157:CQH157"/>
    <mergeCell ref="BWY157:BYN157"/>
    <mergeCell ref="BYO157:CAD157"/>
    <mergeCell ref="CAE157:CBT157"/>
    <mergeCell ref="CBU157:CDJ157"/>
    <mergeCell ref="CDK157:CEZ157"/>
    <mergeCell ref="CFA157:CGP157"/>
    <mergeCell ref="BNG157:BOV157"/>
    <mergeCell ref="BOW157:BQL157"/>
    <mergeCell ref="BQM157:BSB157"/>
    <mergeCell ref="BSC157:BTR157"/>
    <mergeCell ref="BTS157:BVH157"/>
    <mergeCell ref="BVI157:BWX157"/>
    <mergeCell ref="BDO157:BFD157"/>
    <mergeCell ref="BFE157:BGT157"/>
    <mergeCell ref="BGU157:BIJ157"/>
    <mergeCell ref="BIK157:BJZ157"/>
    <mergeCell ref="BKA157:BLP157"/>
    <mergeCell ref="BLQ157:BNF157"/>
    <mergeCell ref="ATW157:AVL157"/>
    <mergeCell ref="AVM157:AXB157"/>
    <mergeCell ref="AXC157:AYR157"/>
    <mergeCell ref="AYS157:BAH157"/>
    <mergeCell ref="BAI157:BBX157"/>
    <mergeCell ref="BBY157:BDN157"/>
    <mergeCell ref="AKE157:ALT157"/>
    <mergeCell ref="ALU157:ANJ157"/>
    <mergeCell ref="ANK157:AOZ157"/>
    <mergeCell ref="APA157:AQP157"/>
    <mergeCell ref="AQQ157:ASF157"/>
    <mergeCell ref="ASG157:ATV157"/>
    <mergeCell ref="AAM157:ACB157"/>
    <mergeCell ref="ACC157:ADR157"/>
    <mergeCell ref="ADS157:AFH157"/>
    <mergeCell ref="AFI157:AGX157"/>
    <mergeCell ref="AGY157:AIN157"/>
    <mergeCell ref="AIO157:AKD157"/>
    <mergeCell ref="QU157:SJ157"/>
    <mergeCell ref="SK157:TZ157"/>
    <mergeCell ref="UA157:VP157"/>
    <mergeCell ref="VQ157:XF157"/>
    <mergeCell ref="XG157:YV157"/>
    <mergeCell ref="YW157:AAL157"/>
    <mergeCell ref="HC157:IR157"/>
    <mergeCell ref="IS157:KH157"/>
    <mergeCell ref="KI157:LX157"/>
    <mergeCell ref="LY157:NN157"/>
    <mergeCell ref="NO157:PD157"/>
    <mergeCell ref="PE157:QT157"/>
    <mergeCell ref="B155:AQ155"/>
    <mergeCell ref="B156:AQ156"/>
    <mergeCell ref="AQ157:CF157"/>
    <mergeCell ref="CG157:DV157"/>
    <mergeCell ref="DW157:FL157"/>
    <mergeCell ref="FM157:HB157"/>
    <mergeCell ref="B152:AQ152"/>
    <mergeCell ref="B153:AQ153"/>
    <mergeCell ref="B154:AQ154"/>
    <mergeCell ref="B143:AQ143"/>
    <mergeCell ref="B144:AQ144"/>
    <mergeCell ref="B145:AQ145"/>
    <mergeCell ref="B146:AQ146"/>
    <mergeCell ref="B147:AQ147"/>
    <mergeCell ref="B148:AQ148"/>
    <mergeCell ref="V7:AB7"/>
    <mergeCell ref="D31:AQ31"/>
    <mergeCell ref="A135:I135"/>
    <mergeCell ref="A137:AQ137"/>
    <mergeCell ref="A138:AQ138"/>
    <mergeCell ref="A139:AQ139"/>
    <mergeCell ref="B149:AQ149"/>
    <mergeCell ref="B150:AQ150"/>
    <mergeCell ref="B151:AQ151"/>
  </mergeCells>
  <dataValidations count="1">
    <dataValidation type="list" allowBlank="1" showInputMessage="1" showErrorMessage="1" sqref="WWI983067:WWJ983067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R65561 JV65561 TR65561 ADN65561 ANJ65561 AXF65561 BHB65561 BQX65561 CAT65561 CKP65561 CUL65561 DEH65561 DOD65561 DXZ65561 EHV65561 ERR65561 FBN65561 FLJ65561 FVF65561 GFB65561 GOX65561 GYT65561 HIP65561 HSL65561 ICH65561 IMD65561 IVZ65561 JFV65561 JPR65561 JZN65561 KJJ65561 KTF65561 LDB65561 LMX65561 LWT65561 MGP65561 MQL65561 NAH65561 NKD65561 NTZ65561 ODV65561 ONR65561 OXN65561 PHJ65561 PRF65561 QBB65561 QKX65561 QUT65561 REP65561 ROL65561 RYH65561 SID65561 SRZ65561 TBV65561 TLR65561 TVN65561 UFJ65561 UPF65561 UZB65561 VIX65561 VST65561 WCP65561 WML65561 WWH65561 R131097 JV131097 TR131097 ADN131097 ANJ131097 AXF131097 BHB131097 BQX131097 CAT131097 CKP131097 CUL131097 DEH131097 DOD131097 DXZ131097 EHV131097 ERR131097 FBN131097 FLJ131097 FVF131097 GFB131097 GOX131097 GYT131097 HIP131097 HSL131097 ICH131097 IMD131097 IVZ131097 JFV131097 JPR131097 JZN131097 KJJ131097 KTF131097 LDB131097 LMX131097 LWT131097 MGP131097 MQL131097 NAH131097 NKD131097 NTZ131097 ODV131097 ONR131097 OXN131097 PHJ131097 PRF131097 QBB131097 QKX131097 QUT131097 REP131097 ROL131097 RYH131097 SID131097 SRZ131097 TBV131097 TLR131097 TVN131097 UFJ131097 UPF131097 UZB131097 VIX131097 VST131097 WCP131097 WML131097 WWH131097 R196633 JV196633 TR196633 ADN196633 ANJ196633 AXF196633 BHB196633 BQX196633 CAT196633 CKP196633 CUL196633 DEH196633 DOD196633 DXZ196633 EHV196633 ERR196633 FBN196633 FLJ196633 FVF196633 GFB196633 GOX196633 GYT196633 HIP196633 HSL196633 ICH196633 IMD196633 IVZ196633 JFV196633 JPR196633 JZN196633 KJJ196633 KTF196633 LDB196633 LMX196633 LWT196633 MGP196633 MQL196633 NAH196633 NKD196633 NTZ196633 ODV196633 ONR196633 OXN196633 PHJ196633 PRF196633 QBB196633 QKX196633 QUT196633 REP196633 ROL196633 RYH196633 SID196633 SRZ196633 TBV196633 TLR196633 TVN196633 UFJ196633 UPF196633 UZB196633 VIX196633 VST196633 WCP196633 WML196633 WWH196633 R262169 JV262169 TR262169 ADN262169 ANJ262169 AXF262169 BHB262169 BQX262169 CAT262169 CKP262169 CUL262169 DEH262169 DOD262169 DXZ262169 EHV262169 ERR262169 FBN262169 FLJ262169 FVF262169 GFB262169 GOX262169 GYT262169 HIP262169 HSL262169 ICH262169 IMD262169 IVZ262169 JFV262169 JPR262169 JZN262169 KJJ262169 KTF262169 LDB262169 LMX262169 LWT262169 MGP262169 MQL262169 NAH262169 NKD262169 NTZ262169 ODV262169 ONR262169 OXN262169 PHJ262169 PRF262169 QBB262169 QKX262169 QUT262169 REP262169 ROL262169 RYH262169 SID262169 SRZ262169 TBV262169 TLR262169 TVN262169 UFJ262169 UPF262169 UZB262169 VIX262169 VST262169 WCP262169 WML262169 WWH262169 R327705 JV327705 TR327705 ADN327705 ANJ327705 AXF327705 BHB327705 BQX327705 CAT327705 CKP327705 CUL327705 DEH327705 DOD327705 DXZ327705 EHV327705 ERR327705 FBN327705 FLJ327705 FVF327705 GFB327705 GOX327705 GYT327705 HIP327705 HSL327705 ICH327705 IMD327705 IVZ327705 JFV327705 JPR327705 JZN327705 KJJ327705 KTF327705 LDB327705 LMX327705 LWT327705 MGP327705 MQL327705 NAH327705 NKD327705 NTZ327705 ODV327705 ONR327705 OXN327705 PHJ327705 PRF327705 QBB327705 QKX327705 QUT327705 REP327705 ROL327705 RYH327705 SID327705 SRZ327705 TBV327705 TLR327705 TVN327705 UFJ327705 UPF327705 UZB327705 VIX327705 VST327705 WCP327705 WML327705 WWH327705 R393241 JV393241 TR393241 ADN393241 ANJ393241 AXF393241 BHB393241 BQX393241 CAT393241 CKP393241 CUL393241 DEH393241 DOD393241 DXZ393241 EHV393241 ERR393241 FBN393241 FLJ393241 FVF393241 GFB393241 GOX393241 GYT393241 HIP393241 HSL393241 ICH393241 IMD393241 IVZ393241 JFV393241 JPR393241 JZN393241 KJJ393241 KTF393241 LDB393241 LMX393241 LWT393241 MGP393241 MQL393241 NAH393241 NKD393241 NTZ393241 ODV393241 ONR393241 OXN393241 PHJ393241 PRF393241 QBB393241 QKX393241 QUT393241 REP393241 ROL393241 RYH393241 SID393241 SRZ393241 TBV393241 TLR393241 TVN393241 UFJ393241 UPF393241 UZB393241 VIX393241 VST393241 WCP393241 WML393241 WWH393241 R458777 JV458777 TR458777 ADN458777 ANJ458777 AXF458777 BHB458777 BQX458777 CAT458777 CKP458777 CUL458777 DEH458777 DOD458777 DXZ458777 EHV458777 ERR458777 FBN458777 FLJ458777 FVF458777 GFB458777 GOX458777 GYT458777 HIP458777 HSL458777 ICH458777 IMD458777 IVZ458777 JFV458777 JPR458777 JZN458777 KJJ458777 KTF458777 LDB458777 LMX458777 LWT458777 MGP458777 MQL458777 NAH458777 NKD458777 NTZ458777 ODV458777 ONR458777 OXN458777 PHJ458777 PRF458777 QBB458777 QKX458777 QUT458777 REP458777 ROL458777 RYH458777 SID458777 SRZ458777 TBV458777 TLR458777 TVN458777 UFJ458777 UPF458777 UZB458777 VIX458777 VST458777 WCP458777 WML458777 WWH458777 R524313 JV524313 TR524313 ADN524313 ANJ524313 AXF524313 BHB524313 BQX524313 CAT524313 CKP524313 CUL524313 DEH524313 DOD524313 DXZ524313 EHV524313 ERR524313 FBN524313 FLJ524313 FVF524313 GFB524313 GOX524313 GYT524313 HIP524313 HSL524313 ICH524313 IMD524313 IVZ524313 JFV524313 JPR524313 JZN524313 KJJ524313 KTF524313 LDB524313 LMX524313 LWT524313 MGP524313 MQL524313 NAH524313 NKD524313 NTZ524313 ODV524313 ONR524313 OXN524313 PHJ524313 PRF524313 QBB524313 QKX524313 QUT524313 REP524313 ROL524313 RYH524313 SID524313 SRZ524313 TBV524313 TLR524313 TVN524313 UFJ524313 UPF524313 UZB524313 VIX524313 VST524313 WCP524313 WML524313 WWH524313 R589849 JV589849 TR589849 ADN589849 ANJ589849 AXF589849 BHB589849 BQX589849 CAT589849 CKP589849 CUL589849 DEH589849 DOD589849 DXZ589849 EHV589849 ERR589849 FBN589849 FLJ589849 FVF589849 GFB589849 GOX589849 GYT589849 HIP589849 HSL589849 ICH589849 IMD589849 IVZ589849 JFV589849 JPR589849 JZN589849 KJJ589849 KTF589849 LDB589849 LMX589849 LWT589849 MGP589849 MQL589849 NAH589849 NKD589849 NTZ589849 ODV589849 ONR589849 OXN589849 PHJ589849 PRF589849 QBB589849 QKX589849 QUT589849 REP589849 ROL589849 RYH589849 SID589849 SRZ589849 TBV589849 TLR589849 TVN589849 UFJ589849 UPF589849 UZB589849 VIX589849 VST589849 WCP589849 WML589849 WWH589849 R655385 JV655385 TR655385 ADN655385 ANJ655385 AXF655385 BHB655385 BQX655385 CAT655385 CKP655385 CUL655385 DEH655385 DOD655385 DXZ655385 EHV655385 ERR655385 FBN655385 FLJ655385 FVF655385 GFB655385 GOX655385 GYT655385 HIP655385 HSL655385 ICH655385 IMD655385 IVZ655385 JFV655385 JPR655385 JZN655385 KJJ655385 KTF655385 LDB655385 LMX655385 LWT655385 MGP655385 MQL655385 NAH655385 NKD655385 NTZ655385 ODV655385 ONR655385 OXN655385 PHJ655385 PRF655385 QBB655385 QKX655385 QUT655385 REP655385 ROL655385 RYH655385 SID655385 SRZ655385 TBV655385 TLR655385 TVN655385 UFJ655385 UPF655385 UZB655385 VIX655385 VST655385 WCP655385 WML655385 WWH655385 R720921 JV720921 TR720921 ADN720921 ANJ720921 AXF720921 BHB720921 BQX720921 CAT720921 CKP720921 CUL720921 DEH720921 DOD720921 DXZ720921 EHV720921 ERR720921 FBN720921 FLJ720921 FVF720921 GFB720921 GOX720921 GYT720921 HIP720921 HSL720921 ICH720921 IMD720921 IVZ720921 JFV720921 JPR720921 JZN720921 KJJ720921 KTF720921 LDB720921 LMX720921 LWT720921 MGP720921 MQL720921 NAH720921 NKD720921 NTZ720921 ODV720921 ONR720921 OXN720921 PHJ720921 PRF720921 QBB720921 QKX720921 QUT720921 REP720921 ROL720921 RYH720921 SID720921 SRZ720921 TBV720921 TLR720921 TVN720921 UFJ720921 UPF720921 UZB720921 VIX720921 VST720921 WCP720921 WML720921 WWH720921 R786457 JV786457 TR786457 ADN786457 ANJ786457 AXF786457 BHB786457 BQX786457 CAT786457 CKP786457 CUL786457 DEH786457 DOD786457 DXZ786457 EHV786457 ERR786457 FBN786457 FLJ786457 FVF786457 GFB786457 GOX786457 GYT786457 HIP786457 HSL786457 ICH786457 IMD786457 IVZ786457 JFV786457 JPR786457 JZN786457 KJJ786457 KTF786457 LDB786457 LMX786457 LWT786457 MGP786457 MQL786457 NAH786457 NKD786457 NTZ786457 ODV786457 ONR786457 OXN786457 PHJ786457 PRF786457 QBB786457 QKX786457 QUT786457 REP786457 ROL786457 RYH786457 SID786457 SRZ786457 TBV786457 TLR786457 TVN786457 UFJ786457 UPF786457 UZB786457 VIX786457 VST786457 WCP786457 WML786457 WWH786457 R851993 JV851993 TR851993 ADN851993 ANJ851993 AXF851993 BHB851993 BQX851993 CAT851993 CKP851993 CUL851993 DEH851993 DOD851993 DXZ851993 EHV851993 ERR851993 FBN851993 FLJ851993 FVF851993 GFB851993 GOX851993 GYT851993 HIP851993 HSL851993 ICH851993 IMD851993 IVZ851993 JFV851993 JPR851993 JZN851993 KJJ851993 KTF851993 LDB851993 LMX851993 LWT851993 MGP851993 MQL851993 NAH851993 NKD851993 NTZ851993 ODV851993 ONR851993 OXN851993 PHJ851993 PRF851993 QBB851993 QKX851993 QUT851993 REP851993 ROL851993 RYH851993 SID851993 SRZ851993 TBV851993 TLR851993 TVN851993 UFJ851993 UPF851993 UZB851993 VIX851993 VST851993 WCP851993 WML851993 WWH851993 R917529 JV917529 TR917529 ADN917529 ANJ917529 AXF917529 BHB917529 BQX917529 CAT917529 CKP917529 CUL917529 DEH917529 DOD917529 DXZ917529 EHV917529 ERR917529 FBN917529 FLJ917529 FVF917529 GFB917529 GOX917529 GYT917529 HIP917529 HSL917529 ICH917529 IMD917529 IVZ917529 JFV917529 JPR917529 JZN917529 KJJ917529 KTF917529 LDB917529 LMX917529 LWT917529 MGP917529 MQL917529 NAH917529 NKD917529 NTZ917529 ODV917529 ONR917529 OXN917529 PHJ917529 PRF917529 QBB917529 QKX917529 QUT917529 REP917529 ROL917529 RYH917529 SID917529 SRZ917529 TBV917529 TLR917529 TVN917529 UFJ917529 UPF917529 UZB917529 VIX917529 VST917529 WCP917529 WML917529 WWH917529 R983065 JV983065 TR983065 ADN983065 ANJ983065 AXF983065 BHB983065 BQX983065 CAT983065 CKP983065 CUL983065 DEH983065 DOD983065 DXZ983065 EHV983065 ERR983065 FBN983065 FLJ983065 FVF983065 GFB983065 GOX983065 GYT983065 HIP983065 HSL983065 ICH983065 IMD983065 IVZ983065 JFV983065 JPR983065 JZN983065 KJJ983065 KTF983065 LDB983065 LMX983065 LWT983065 MGP983065 MQL983065 NAH983065 NKD983065 NTZ983065 ODV983065 ONR983065 OXN983065 PHJ983065 PRF983065 QBB983065 QKX983065 QUT983065 REP983065 ROL983065 RYH983065 SID983065 SRZ983065 TBV983065 TLR983065 TVN983065 UFJ983065 UPF983065 UZB983065 VIX983065 VST983065 WCP983065 WML983065 WWH983065 S9:T9 JW9:JX9 TS9:TT9 ADO9:ADP9 ANK9:ANL9 AXG9:AXH9 BHC9:BHD9 BQY9:BQZ9 CAU9:CAV9 CKQ9:CKR9 CUM9:CUN9 DEI9:DEJ9 DOE9:DOF9 DYA9:DYB9 EHW9:EHX9 ERS9:ERT9 FBO9:FBP9 FLK9:FLL9 FVG9:FVH9 GFC9:GFD9 GOY9:GOZ9 GYU9:GYV9 HIQ9:HIR9 HSM9:HSN9 ICI9:ICJ9 IME9:IMF9 IWA9:IWB9 JFW9:JFX9 JPS9:JPT9 JZO9:JZP9 KJK9:KJL9 KTG9:KTH9 LDC9:LDD9 LMY9:LMZ9 LWU9:LWV9 MGQ9:MGR9 MQM9:MQN9 NAI9:NAJ9 NKE9:NKF9 NUA9:NUB9 ODW9:ODX9 ONS9:ONT9 OXO9:OXP9 PHK9:PHL9 PRG9:PRH9 QBC9:QBD9 QKY9:QKZ9 QUU9:QUV9 REQ9:RER9 ROM9:RON9 RYI9:RYJ9 SIE9:SIF9 SSA9:SSB9 TBW9:TBX9 TLS9:TLT9 TVO9:TVP9 UFK9:UFL9 UPG9:UPH9 UZC9:UZD9 VIY9:VIZ9 VSU9:VSV9 WCQ9:WCR9 WMM9:WMN9 WWI9:WWJ9 S65563:T65563 JW65563:JX65563 TS65563:TT65563 ADO65563:ADP65563 ANK65563:ANL65563 AXG65563:AXH65563 BHC65563:BHD65563 BQY65563:BQZ65563 CAU65563:CAV65563 CKQ65563:CKR65563 CUM65563:CUN65563 DEI65563:DEJ65563 DOE65563:DOF65563 DYA65563:DYB65563 EHW65563:EHX65563 ERS65563:ERT65563 FBO65563:FBP65563 FLK65563:FLL65563 FVG65563:FVH65563 GFC65563:GFD65563 GOY65563:GOZ65563 GYU65563:GYV65563 HIQ65563:HIR65563 HSM65563:HSN65563 ICI65563:ICJ65563 IME65563:IMF65563 IWA65563:IWB65563 JFW65563:JFX65563 JPS65563:JPT65563 JZO65563:JZP65563 KJK65563:KJL65563 KTG65563:KTH65563 LDC65563:LDD65563 LMY65563:LMZ65563 LWU65563:LWV65563 MGQ65563:MGR65563 MQM65563:MQN65563 NAI65563:NAJ65563 NKE65563:NKF65563 NUA65563:NUB65563 ODW65563:ODX65563 ONS65563:ONT65563 OXO65563:OXP65563 PHK65563:PHL65563 PRG65563:PRH65563 QBC65563:QBD65563 QKY65563:QKZ65563 QUU65563:QUV65563 REQ65563:RER65563 ROM65563:RON65563 RYI65563:RYJ65563 SIE65563:SIF65563 SSA65563:SSB65563 TBW65563:TBX65563 TLS65563:TLT65563 TVO65563:TVP65563 UFK65563:UFL65563 UPG65563:UPH65563 UZC65563:UZD65563 VIY65563:VIZ65563 VSU65563:VSV65563 WCQ65563:WCR65563 WMM65563:WMN65563 WWI65563:WWJ65563 S131099:T131099 JW131099:JX131099 TS131099:TT131099 ADO131099:ADP131099 ANK131099:ANL131099 AXG131099:AXH131099 BHC131099:BHD131099 BQY131099:BQZ131099 CAU131099:CAV131099 CKQ131099:CKR131099 CUM131099:CUN131099 DEI131099:DEJ131099 DOE131099:DOF131099 DYA131099:DYB131099 EHW131099:EHX131099 ERS131099:ERT131099 FBO131099:FBP131099 FLK131099:FLL131099 FVG131099:FVH131099 GFC131099:GFD131099 GOY131099:GOZ131099 GYU131099:GYV131099 HIQ131099:HIR131099 HSM131099:HSN131099 ICI131099:ICJ131099 IME131099:IMF131099 IWA131099:IWB131099 JFW131099:JFX131099 JPS131099:JPT131099 JZO131099:JZP131099 KJK131099:KJL131099 KTG131099:KTH131099 LDC131099:LDD131099 LMY131099:LMZ131099 LWU131099:LWV131099 MGQ131099:MGR131099 MQM131099:MQN131099 NAI131099:NAJ131099 NKE131099:NKF131099 NUA131099:NUB131099 ODW131099:ODX131099 ONS131099:ONT131099 OXO131099:OXP131099 PHK131099:PHL131099 PRG131099:PRH131099 QBC131099:QBD131099 QKY131099:QKZ131099 QUU131099:QUV131099 REQ131099:RER131099 ROM131099:RON131099 RYI131099:RYJ131099 SIE131099:SIF131099 SSA131099:SSB131099 TBW131099:TBX131099 TLS131099:TLT131099 TVO131099:TVP131099 UFK131099:UFL131099 UPG131099:UPH131099 UZC131099:UZD131099 VIY131099:VIZ131099 VSU131099:VSV131099 WCQ131099:WCR131099 WMM131099:WMN131099 WWI131099:WWJ131099 S196635:T196635 JW196635:JX196635 TS196635:TT196635 ADO196635:ADP196635 ANK196635:ANL196635 AXG196635:AXH196635 BHC196635:BHD196635 BQY196635:BQZ196635 CAU196635:CAV196635 CKQ196635:CKR196635 CUM196635:CUN196635 DEI196635:DEJ196635 DOE196635:DOF196635 DYA196635:DYB196635 EHW196635:EHX196635 ERS196635:ERT196635 FBO196635:FBP196635 FLK196635:FLL196635 FVG196635:FVH196635 GFC196635:GFD196635 GOY196635:GOZ196635 GYU196635:GYV196635 HIQ196635:HIR196635 HSM196635:HSN196635 ICI196635:ICJ196635 IME196635:IMF196635 IWA196635:IWB196635 JFW196635:JFX196635 JPS196635:JPT196635 JZO196635:JZP196635 KJK196635:KJL196635 KTG196635:KTH196635 LDC196635:LDD196635 LMY196635:LMZ196635 LWU196635:LWV196635 MGQ196635:MGR196635 MQM196635:MQN196635 NAI196635:NAJ196635 NKE196635:NKF196635 NUA196635:NUB196635 ODW196635:ODX196635 ONS196635:ONT196635 OXO196635:OXP196635 PHK196635:PHL196635 PRG196635:PRH196635 QBC196635:QBD196635 QKY196635:QKZ196635 QUU196635:QUV196635 REQ196635:RER196635 ROM196635:RON196635 RYI196635:RYJ196635 SIE196635:SIF196635 SSA196635:SSB196635 TBW196635:TBX196635 TLS196635:TLT196635 TVO196635:TVP196635 UFK196635:UFL196635 UPG196635:UPH196635 UZC196635:UZD196635 VIY196635:VIZ196635 VSU196635:VSV196635 WCQ196635:WCR196635 WMM196635:WMN196635 WWI196635:WWJ196635 S262171:T262171 JW262171:JX262171 TS262171:TT262171 ADO262171:ADP262171 ANK262171:ANL262171 AXG262171:AXH262171 BHC262171:BHD262171 BQY262171:BQZ262171 CAU262171:CAV262171 CKQ262171:CKR262171 CUM262171:CUN262171 DEI262171:DEJ262171 DOE262171:DOF262171 DYA262171:DYB262171 EHW262171:EHX262171 ERS262171:ERT262171 FBO262171:FBP262171 FLK262171:FLL262171 FVG262171:FVH262171 GFC262171:GFD262171 GOY262171:GOZ262171 GYU262171:GYV262171 HIQ262171:HIR262171 HSM262171:HSN262171 ICI262171:ICJ262171 IME262171:IMF262171 IWA262171:IWB262171 JFW262171:JFX262171 JPS262171:JPT262171 JZO262171:JZP262171 KJK262171:KJL262171 KTG262171:KTH262171 LDC262171:LDD262171 LMY262171:LMZ262171 LWU262171:LWV262171 MGQ262171:MGR262171 MQM262171:MQN262171 NAI262171:NAJ262171 NKE262171:NKF262171 NUA262171:NUB262171 ODW262171:ODX262171 ONS262171:ONT262171 OXO262171:OXP262171 PHK262171:PHL262171 PRG262171:PRH262171 QBC262171:QBD262171 QKY262171:QKZ262171 QUU262171:QUV262171 REQ262171:RER262171 ROM262171:RON262171 RYI262171:RYJ262171 SIE262171:SIF262171 SSA262171:SSB262171 TBW262171:TBX262171 TLS262171:TLT262171 TVO262171:TVP262171 UFK262171:UFL262171 UPG262171:UPH262171 UZC262171:UZD262171 VIY262171:VIZ262171 VSU262171:VSV262171 WCQ262171:WCR262171 WMM262171:WMN262171 WWI262171:WWJ262171 S327707:T327707 JW327707:JX327707 TS327707:TT327707 ADO327707:ADP327707 ANK327707:ANL327707 AXG327707:AXH327707 BHC327707:BHD327707 BQY327707:BQZ327707 CAU327707:CAV327707 CKQ327707:CKR327707 CUM327707:CUN327707 DEI327707:DEJ327707 DOE327707:DOF327707 DYA327707:DYB327707 EHW327707:EHX327707 ERS327707:ERT327707 FBO327707:FBP327707 FLK327707:FLL327707 FVG327707:FVH327707 GFC327707:GFD327707 GOY327707:GOZ327707 GYU327707:GYV327707 HIQ327707:HIR327707 HSM327707:HSN327707 ICI327707:ICJ327707 IME327707:IMF327707 IWA327707:IWB327707 JFW327707:JFX327707 JPS327707:JPT327707 JZO327707:JZP327707 KJK327707:KJL327707 KTG327707:KTH327707 LDC327707:LDD327707 LMY327707:LMZ327707 LWU327707:LWV327707 MGQ327707:MGR327707 MQM327707:MQN327707 NAI327707:NAJ327707 NKE327707:NKF327707 NUA327707:NUB327707 ODW327707:ODX327707 ONS327707:ONT327707 OXO327707:OXP327707 PHK327707:PHL327707 PRG327707:PRH327707 QBC327707:QBD327707 QKY327707:QKZ327707 QUU327707:QUV327707 REQ327707:RER327707 ROM327707:RON327707 RYI327707:RYJ327707 SIE327707:SIF327707 SSA327707:SSB327707 TBW327707:TBX327707 TLS327707:TLT327707 TVO327707:TVP327707 UFK327707:UFL327707 UPG327707:UPH327707 UZC327707:UZD327707 VIY327707:VIZ327707 VSU327707:VSV327707 WCQ327707:WCR327707 WMM327707:WMN327707 WWI327707:WWJ327707 S393243:T393243 JW393243:JX393243 TS393243:TT393243 ADO393243:ADP393243 ANK393243:ANL393243 AXG393243:AXH393243 BHC393243:BHD393243 BQY393243:BQZ393243 CAU393243:CAV393243 CKQ393243:CKR393243 CUM393243:CUN393243 DEI393243:DEJ393243 DOE393243:DOF393243 DYA393243:DYB393243 EHW393243:EHX393243 ERS393243:ERT393243 FBO393243:FBP393243 FLK393243:FLL393243 FVG393243:FVH393243 GFC393243:GFD393243 GOY393243:GOZ393243 GYU393243:GYV393243 HIQ393243:HIR393243 HSM393243:HSN393243 ICI393243:ICJ393243 IME393243:IMF393243 IWA393243:IWB393243 JFW393243:JFX393243 JPS393243:JPT393243 JZO393243:JZP393243 KJK393243:KJL393243 KTG393243:KTH393243 LDC393243:LDD393243 LMY393243:LMZ393243 LWU393243:LWV393243 MGQ393243:MGR393243 MQM393243:MQN393243 NAI393243:NAJ393243 NKE393243:NKF393243 NUA393243:NUB393243 ODW393243:ODX393243 ONS393243:ONT393243 OXO393243:OXP393243 PHK393243:PHL393243 PRG393243:PRH393243 QBC393243:QBD393243 QKY393243:QKZ393243 QUU393243:QUV393243 REQ393243:RER393243 ROM393243:RON393243 RYI393243:RYJ393243 SIE393243:SIF393243 SSA393243:SSB393243 TBW393243:TBX393243 TLS393243:TLT393243 TVO393243:TVP393243 UFK393243:UFL393243 UPG393243:UPH393243 UZC393243:UZD393243 VIY393243:VIZ393243 VSU393243:VSV393243 WCQ393243:WCR393243 WMM393243:WMN393243 WWI393243:WWJ393243 S458779:T458779 JW458779:JX458779 TS458779:TT458779 ADO458779:ADP458779 ANK458779:ANL458779 AXG458779:AXH458779 BHC458779:BHD458779 BQY458779:BQZ458779 CAU458779:CAV458779 CKQ458779:CKR458779 CUM458779:CUN458779 DEI458779:DEJ458779 DOE458779:DOF458779 DYA458779:DYB458779 EHW458779:EHX458779 ERS458779:ERT458779 FBO458779:FBP458779 FLK458779:FLL458779 FVG458779:FVH458779 GFC458779:GFD458779 GOY458779:GOZ458779 GYU458779:GYV458779 HIQ458779:HIR458779 HSM458779:HSN458779 ICI458779:ICJ458779 IME458779:IMF458779 IWA458779:IWB458779 JFW458779:JFX458779 JPS458779:JPT458779 JZO458779:JZP458779 KJK458779:KJL458779 KTG458779:KTH458779 LDC458779:LDD458779 LMY458779:LMZ458779 LWU458779:LWV458779 MGQ458779:MGR458779 MQM458779:MQN458779 NAI458779:NAJ458779 NKE458779:NKF458779 NUA458779:NUB458779 ODW458779:ODX458779 ONS458779:ONT458779 OXO458779:OXP458779 PHK458779:PHL458779 PRG458779:PRH458779 QBC458779:QBD458779 QKY458779:QKZ458779 QUU458779:QUV458779 REQ458779:RER458779 ROM458779:RON458779 RYI458779:RYJ458779 SIE458779:SIF458779 SSA458779:SSB458779 TBW458779:TBX458779 TLS458779:TLT458779 TVO458779:TVP458779 UFK458779:UFL458779 UPG458779:UPH458779 UZC458779:UZD458779 VIY458779:VIZ458779 VSU458779:VSV458779 WCQ458779:WCR458779 WMM458779:WMN458779 WWI458779:WWJ458779 S524315:T524315 JW524315:JX524315 TS524315:TT524315 ADO524315:ADP524315 ANK524315:ANL524315 AXG524315:AXH524315 BHC524315:BHD524315 BQY524315:BQZ524315 CAU524315:CAV524315 CKQ524315:CKR524315 CUM524315:CUN524315 DEI524315:DEJ524315 DOE524315:DOF524315 DYA524315:DYB524315 EHW524315:EHX524315 ERS524315:ERT524315 FBO524315:FBP524315 FLK524315:FLL524315 FVG524315:FVH524315 GFC524315:GFD524315 GOY524315:GOZ524315 GYU524315:GYV524315 HIQ524315:HIR524315 HSM524315:HSN524315 ICI524315:ICJ524315 IME524315:IMF524315 IWA524315:IWB524315 JFW524315:JFX524315 JPS524315:JPT524315 JZO524315:JZP524315 KJK524315:KJL524315 KTG524315:KTH524315 LDC524315:LDD524315 LMY524315:LMZ524315 LWU524315:LWV524315 MGQ524315:MGR524315 MQM524315:MQN524315 NAI524315:NAJ524315 NKE524315:NKF524315 NUA524315:NUB524315 ODW524315:ODX524315 ONS524315:ONT524315 OXO524315:OXP524315 PHK524315:PHL524315 PRG524315:PRH524315 QBC524315:QBD524315 QKY524315:QKZ524315 QUU524315:QUV524315 REQ524315:RER524315 ROM524315:RON524315 RYI524315:RYJ524315 SIE524315:SIF524315 SSA524315:SSB524315 TBW524315:TBX524315 TLS524315:TLT524315 TVO524315:TVP524315 UFK524315:UFL524315 UPG524315:UPH524315 UZC524315:UZD524315 VIY524315:VIZ524315 VSU524315:VSV524315 WCQ524315:WCR524315 WMM524315:WMN524315 WWI524315:WWJ524315 S589851:T589851 JW589851:JX589851 TS589851:TT589851 ADO589851:ADP589851 ANK589851:ANL589851 AXG589851:AXH589851 BHC589851:BHD589851 BQY589851:BQZ589851 CAU589851:CAV589851 CKQ589851:CKR589851 CUM589851:CUN589851 DEI589851:DEJ589851 DOE589851:DOF589851 DYA589851:DYB589851 EHW589851:EHX589851 ERS589851:ERT589851 FBO589851:FBP589851 FLK589851:FLL589851 FVG589851:FVH589851 GFC589851:GFD589851 GOY589851:GOZ589851 GYU589851:GYV589851 HIQ589851:HIR589851 HSM589851:HSN589851 ICI589851:ICJ589851 IME589851:IMF589851 IWA589851:IWB589851 JFW589851:JFX589851 JPS589851:JPT589851 JZO589851:JZP589851 KJK589851:KJL589851 KTG589851:KTH589851 LDC589851:LDD589851 LMY589851:LMZ589851 LWU589851:LWV589851 MGQ589851:MGR589851 MQM589851:MQN589851 NAI589851:NAJ589851 NKE589851:NKF589851 NUA589851:NUB589851 ODW589851:ODX589851 ONS589851:ONT589851 OXO589851:OXP589851 PHK589851:PHL589851 PRG589851:PRH589851 QBC589851:QBD589851 QKY589851:QKZ589851 QUU589851:QUV589851 REQ589851:RER589851 ROM589851:RON589851 RYI589851:RYJ589851 SIE589851:SIF589851 SSA589851:SSB589851 TBW589851:TBX589851 TLS589851:TLT589851 TVO589851:TVP589851 UFK589851:UFL589851 UPG589851:UPH589851 UZC589851:UZD589851 VIY589851:VIZ589851 VSU589851:VSV589851 WCQ589851:WCR589851 WMM589851:WMN589851 WWI589851:WWJ589851 S655387:T655387 JW655387:JX655387 TS655387:TT655387 ADO655387:ADP655387 ANK655387:ANL655387 AXG655387:AXH655387 BHC655387:BHD655387 BQY655387:BQZ655387 CAU655387:CAV655387 CKQ655387:CKR655387 CUM655387:CUN655387 DEI655387:DEJ655387 DOE655387:DOF655387 DYA655387:DYB655387 EHW655387:EHX655387 ERS655387:ERT655387 FBO655387:FBP655387 FLK655387:FLL655387 FVG655387:FVH655387 GFC655387:GFD655387 GOY655387:GOZ655387 GYU655387:GYV655387 HIQ655387:HIR655387 HSM655387:HSN655387 ICI655387:ICJ655387 IME655387:IMF655387 IWA655387:IWB655387 JFW655387:JFX655387 JPS655387:JPT655387 JZO655387:JZP655387 KJK655387:KJL655387 KTG655387:KTH655387 LDC655387:LDD655387 LMY655387:LMZ655387 LWU655387:LWV655387 MGQ655387:MGR655387 MQM655387:MQN655387 NAI655387:NAJ655387 NKE655387:NKF655387 NUA655387:NUB655387 ODW655387:ODX655387 ONS655387:ONT655387 OXO655387:OXP655387 PHK655387:PHL655387 PRG655387:PRH655387 QBC655387:QBD655387 QKY655387:QKZ655387 QUU655387:QUV655387 REQ655387:RER655387 ROM655387:RON655387 RYI655387:RYJ655387 SIE655387:SIF655387 SSA655387:SSB655387 TBW655387:TBX655387 TLS655387:TLT655387 TVO655387:TVP655387 UFK655387:UFL655387 UPG655387:UPH655387 UZC655387:UZD655387 VIY655387:VIZ655387 VSU655387:VSV655387 WCQ655387:WCR655387 WMM655387:WMN655387 WWI655387:WWJ655387 S720923:T720923 JW720923:JX720923 TS720923:TT720923 ADO720923:ADP720923 ANK720923:ANL720923 AXG720923:AXH720923 BHC720923:BHD720923 BQY720923:BQZ720923 CAU720923:CAV720923 CKQ720923:CKR720923 CUM720923:CUN720923 DEI720923:DEJ720923 DOE720923:DOF720923 DYA720923:DYB720923 EHW720923:EHX720923 ERS720923:ERT720923 FBO720923:FBP720923 FLK720923:FLL720923 FVG720923:FVH720923 GFC720923:GFD720923 GOY720923:GOZ720923 GYU720923:GYV720923 HIQ720923:HIR720923 HSM720923:HSN720923 ICI720923:ICJ720923 IME720923:IMF720923 IWA720923:IWB720923 JFW720923:JFX720923 JPS720923:JPT720923 JZO720923:JZP720923 KJK720923:KJL720923 KTG720923:KTH720923 LDC720923:LDD720923 LMY720923:LMZ720923 LWU720923:LWV720923 MGQ720923:MGR720923 MQM720923:MQN720923 NAI720923:NAJ720923 NKE720923:NKF720923 NUA720923:NUB720923 ODW720923:ODX720923 ONS720923:ONT720923 OXO720923:OXP720923 PHK720923:PHL720923 PRG720923:PRH720923 QBC720923:QBD720923 QKY720923:QKZ720923 QUU720923:QUV720923 REQ720923:RER720923 ROM720923:RON720923 RYI720923:RYJ720923 SIE720923:SIF720923 SSA720923:SSB720923 TBW720923:TBX720923 TLS720923:TLT720923 TVO720923:TVP720923 UFK720923:UFL720923 UPG720923:UPH720923 UZC720923:UZD720923 VIY720923:VIZ720923 VSU720923:VSV720923 WCQ720923:WCR720923 WMM720923:WMN720923 WWI720923:WWJ720923 S786459:T786459 JW786459:JX786459 TS786459:TT786459 ADO786459:ADP786459 ANK786459:ANL786459 AXG786459:AXH786459 BHC786459:BHD786459 BQY786459:BQZ786459 CAU786459:CAV786459 CKQ786459:CKR786459 CUM786459:CUN786459 DEI786459:DEJ786459 DOE786459:DOF786459 DYA786459:DYB786459 EHW786459:EHX786459 ERS786459:ERT786459 FBO786459:FBP786459 FLK786459:FLL786459 FVG786459:FVH786459 GFC786459:GFD786459 GOY786459:GOZ786459 GYU786459:GYV786459 HIQ786459:HIR786459 HSM786459:HSN786459 ICI786459:ICJ786459 IME786459:IMF786459 IWA786459:IWB786459 JFW786459:JFX786459 JPS786459:JPT786459 JZO786459:JZP786459 KJK786459:KJL786459 KTG786459:KTH786459 LDC786459:LDD786459 LMY786459:LMZ786459 LWU786459:LWV786459 MGQ786459:MGR786459 MQM786459:MQN786459 NAI786459:NAJ786459 NKE786459:NKF786459 NUA786459:NUB786459 ODW786459:ODX786459 ONS786459:ONT786459 OXO786459:OXP786459 PHK786459:PHL786459 PRG786459:PRH786459 QBC786459:QBD786459 QKY786459:QKZ786459 QUU786459:QUV786459 REQ786459:RER786459 ROM786459:RON786459 RYI786459:RYJ786459 SIE786459:SIF786459 SSA786459:SSB786459 TBW786459:TBX786459 TLS786459:TLT786459 TVO786459:TVP786459 UFK786459:UFL786459 UPG786459:UPH786459 UZC786459:UZD786459 VIY786459:VIZ786459 VSU786459:VSV786459 WCQ786459:WCR786459 WMM786459:WMN786459 WWI786459:WWJ786459 S851995:T851995 JW851995:JX851995 TS851995:TT851995 ADO851995:ADP851995 ANK851995:ANL851995 AXG851995:AXH851995 BHC851995:BHD851995 BQY851995:BQZ851995 CAU851995:CAV851995 CKQ851995:CKR851995 CUM851995:CUN851995 DEI851995:DEJ851995 DOE851995:DOF851995 DYA851995:DYB851995 EHW851995:EHX851995 ERS851995:ERT851995 FBO851995:FBP851995 FLK851995:FLL851995 FVG851995:FVH851995 GFC851995:GFD851995 GOY851995:GOZ851995 GYU851995:GYV851995 HIQ851995:HIR851995 HSM851995:HSN851995 ICI851995:ICJ851995 IME851995:IMF851995 IWA851995:IWB851995 JFW851995:JFX851995 JPS851995:JPT851995 JZO851995:JZP851995 KJK851995:KJL851995 KTG851995:KTH851995 LDC851995:LDD851995 LMY851995:LMZ851995 LWU851995:LWV851995 MGQ851995:MGR851995 MQM851995:MQN851995 NAI851995:NAJ851995 NKE851995:NKF851995 NUA851995:NUB851995 ODW851995:ODX851995 ONS851995:ONT851995 OXO851995:OXP851995 PHK851995:PHL851995 PRG851995:PRH851995 QBC851995:QBD851995 QKY851995:QKZ851995 QUU851995:QUV851995 REQ851995:RER851995 ROM851995:RON851995 RYI851995:RYJ851995 SIE851995:SIF851995 SSA851995:SSB851995 TBW851995:TBX851995 TLS851995:TLT851995 TVO851995:TVP851995 UFK851995:UFL851995 UPG851995:UPH851995 UZC851995:UZD851995 VIY851995:VIZ851995 VSU851995:VSV851995 WCQ851995:WCR851995 WMM851995:WMN851995 WWI851995:WWJ851995 S917531:T917531 JW917531:JX917531 TS917531:TT917531 ADO917531:ADP917531 ANK917531:ANL917531 AXG917531:AXH917531 BHC917531:BHD917531 BQY917531:BQZ917531 CAU917531:CAV917531 CKQ917531:CKR917531 CUM917531:CUN917531 DEI917531:DEJ917531 DOE917531:DOF917531 DYA917531:DYB917531 EHW917531:EHX917531 ERS917531:ERT917531 FBO917531:FBP917531 FLK917531:FLL917531 FVG917531:FVH917531 GFC917531:GFD917531 GOY917531:GOZ917531 GYU917531:GYV917531 HIQ917531:HIR917531 HSM917531:HSN917531 ICI917531:ICJ917531 IME917531:IMF917531 IWA917531:IWB917531 JFW917531:JFX917531 JPS917531:JPT917531 JZO917531:JZP917531 KJK917531:KJL917531 KTG917531:KTH917531 LDC917531:LDD917531 LMY917531:LMZ917531 LWU917531:LWV917531 MGQ917531:MGR917531 MQM917531:MQN917531 NAI917531:NAJ917531 NKE917531:NKF917531 NUA917531:NUB917531 ODW917531:ODX917531 ONS917531:ONT917531 OXO917531:OXP917531 PHK917531:PHL917531 PRG917531:PRH917531 QBC917531:QBD917531 QKY917531:QKZ917531 QUU917531:QUV917531 REQ917531:RER917531 ROM917531:RON917531 RYI917531:RYJ917531 SIE917531:SIF917531 SSA917531:SSB917531 TBW917531:TBX917531 TLS917531:TLT917531 TVO917531:TVP917531 UFK917531:UFL917531 UPG917531:UPH917531 UZC917531:UZD917531 VIY917531:VIZ917531 VSU917531:VSV917531 WCQ917531:WCR917531 WMM917531:WMN917531 WWI917531:WWJ917531 S983067:T983067 JW983067:JX983067 TS983067:TT983067 ADO983067:ADP983067 ANK983067:ANL983067 AXG983067:AXH983067 BHC983067:BHD983067 BQY983067:BQZ983067 CAU983067:CAV983067 CKQ983067:CKR983067 CUM983067:CUN983067 DEI983067:DEJ983067 DOE983067:DOF983067 DYA983067:DYB983067 EHW983067:EHX983067 ERS983067:ERT983067 FBO983067:FBP983067 FLK983067:FLL983067 FVG983067:FVH983067 GFC983067:GFD983067 GOY983067:GOZ983067 GYU983067:GYV983067 HIQ983067:HIR983067 HSM983067:HSN983067 ICI983067:ICJ983067 IME983067:IMF983067 IWA983067:IWB983067 JFW983067:JFX983067 JPS983067:JPT983067 JZO983067:JZP983067 KJK983067:KJL983067 KTG983067:KTH983067 LDC983067:LDD983067 LMY983067:LMZ983067 LWU983067:LWV983067 MGQ983067:MGR983067 MQM983067:MQN983067 NAI983067:NAJ983067 NKE983067:NKF983067 NUA983067:NUB983067 ODW983067:ODX983067 ONS983067:ONT983067 OXO983067:OXP983067 PHK983067:PHL983067 PRG983067:PRH983067 QBC983067:QBD983067 QKY983067:QKZ983067 QUU983067:QUV983067 REQ983067:RER983067 ROM983067:RON983067 RYI983067:RYJ983067 SIE983067:SIF983067 SSA983067:SSB983067 TBW983067:TBX983067 TLS983067:TLT983067 TVO983067:TVP983067 UFK983067:UFL983067 UPG983067:UPH983067 UZC983067:UZD983067 VIY983067:VIZ983067 VSU983067:VSV983067 WCQ983067:WCR983067 WMM983067:WMN983067 V7">
      <formula1>$B$32:$B$132</formula1>
    </dataValidation>
  </dataValidations>
  <hyperlinks>
    <hyperlink ref="A137:I137" r:id="rId1" display="U denotes the UNSD/UNEP Questionnaires on Environment Statistics, Waste section. Questionnaire available at: http://unstats.un.org/unsd/environment/questionnaire2013.html ."/>
    <hyperlink ref="A138:AP138" r:id="rId2" display="E denotes the Eurostat Environmental Data Centre on Waste (http://ec.europa.eu/eurostat/data/database)."/>
    <hyperlink ref="A139:I139" r:id="rId3" display="O denotes the OECD.Stat, Waste section. Available at: http://stats.oecd.org/ ."/>
    <hyperlink ref="A137:AQ137" r:id="rId4" display="U denotes data collected from the UNSD/UNEP biennial Questionnaires on Environment Statistics, Water section. Questionnaires available at: http://unstats.un.org/unsd/environment/questionnaire.htm ."/>
  </hyperlinks>
  <pageMargins left="0.22" right="0.25" top="0.77" bottom="0.65" header="0.5" footer="0.39"/>
  <pageSetup scale="80" orientation="landscape"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2016</vt:lpstr>
      <vt:lpstr>'Table 2016'!Print_Area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Newbury</dc:creator>
  <cp:lastModifiedBy>David Rausis</cp:lastModifiedBy>
  <dcterms:created xsi:type="dcterms:W3CDTF">2016-07-18T19:29:43Z</dcterms:created>
  <dcterms:modified xsi:type="dcterms:W3CDTF">2016-08-03T20:47:57Z</dcterms:modified>
</cp:coreProperties>
</file>